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7" sheetId="1" r:id="rId1"/>
  </sheets>
  <definedNames>
    <definedName name="_xlnm.Print_Area" localSheetId="0">'Z7'!$A$1:$L$69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<sst xmlns="http://schemas.openxmlformats.org/spreadsheetml/2006/main" count="85" uniqueCount="62">
  <si>
    <t>Rehabilitacja zawodowa i społeczna</t>
  </si>
  <si>
    <t xml:space="preserve">                                                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</si>
  <si>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</si>
  <si>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</si>
  <si>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</si>
  <si>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</si>
  <si>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</si>
  <si>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</si>
  <si>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</si>
  <si>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</si>
  <si>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</si>
  <si>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</si>
  <si>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</si>
  <si>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</si>
  <si>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</si>
  <si>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</si>
  <si>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</si>
  <si>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</si>
  <si>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</si>
  <si>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</si>
  <si>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</si>
  <si>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</si>
  <si>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</si>
  <si>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</si>
  <si>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</si>
  <si>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</si>
  <si>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</si>
  <si>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</si>
  <si>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</si>
  <si>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</si>
  <si>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</si>
  <si>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</si>
  <si>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</si>
  <si>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</si>
  <si>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</si>
  <si>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</si>
  <si>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</si>
  <si>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</si>
  <si>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</si>
  <si>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</si>
  <si>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</si>
  <si>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</si>
  <si>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</si>
  <si>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</si>
  <si>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</si>
  <si>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</si>
  <si>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</si>
  <si>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</si>
  <si>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</si>
  <si>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Zadania w zakresie upowszechniania turystyki</t>
  </si>
  <si>
    <t>Podróże służbowe krajowe</t>
  </si>
  <si>
    <t>Wynagrodzenia  i pochodne od wynagrodzeń</t>
  </si>
  <si>
    <t>Plan wydatków ogółem            (8+12)</t>
  </si>
  <si>
    <t xml:space="preserve">Wykonanie za I półrocze 2012 roku dochodów i wydatków związanych z realizacją zadań  realizowanych na podstwaie umów (porozumień) z jednostkami samorządu terytorialnego </t>
  </si>
  <si>
    <t>Plan dochodów na 2012 rok</t>
  </si>
  <si>
    <t>Wykonanie dochodów za I półrocze 2012r.</t>
  </si>
  <si>
    <t>Wykonanie wydatków za                 I półrocze 2012r.</t>
  </si>
  <si>
    <t>Zakup usług remontowych</t>
  </si>
  <si>
    <t>Dotacje celowe przekazane do gmin na zadania bieżące</t>
  </si>
  <si>
    <t xml:space="preserve">Dotacje celowe przekazane do powiatów na zadania bieżące </t>
  </si>
  <si>
    <t>Specjalne ośrodki szkolno-wychowawcze</t>
  </si>
  <si>
    <t>Załącznik Nr 1.7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</si>
</sst>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49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" fontId="5" fillId="37" borderId="13" xfId="0" applyNumberFormat="1" applyFont="1" applyFill="1" applyBorder="1" applyAlignment="1">
      <alignment horizontal="right"/>
    </xf>
    <xf numFmtId="0" fontId="3" fillId="38" borderId="11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 horizontal="right"/>
    </xf>
    <xf numFmtId="0" fontId="4" fillId="38" borderId="10" xfId="0" applyFont="1" applyFill="1" applyBorder="1" applyAlignment="1">
      <alignment wrapText="1"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right"/>
    </xf>
    <xf numFmtId="4" fontId="5" fillId="37" borderId="18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6" borderId="2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7">
      <selection activeCell="E8" sqref="E8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6.125" style="0" customWidth="1"/>
    <col min="5" max="5" width="13.625" style="0" customWidth="1"/>
    <col min="6" max="6" width="12.75390625" style="0" customWidth="1"/>
    <col min="7" max="7" width="13.25390625" style="0" customWidth="1"/>
    <col min="8" max="8" width="13.625" style="0" customWidth="1"/>
    <col min="9" max="9" width="13.25390625" style="0" customWidth="1"/>
    <col min="10" max="11" width="13.375" style="0" customWidth="1"/>
    <col min="12" max="12" width="14.00390625" style="0" customWidth="1"/>
    <col min="13" max="13" width="17.00390625" style="0" customWidth="1"/>
  </cols>
  <sheetData>
    <row r="1" spans="3:13" ht="12" customHeight="1">
      <c r="C1" s="92" t="s">
        <v>61</v>
      </c>
      <c r="D1" s="92"/>
      <c r="E1" s="92"/>
      <c r="F1" s="92"/>
      <c r="G1" s="92"/>
      <c r="H1" s="92"/>
      <c r="I1" s="92"/>
      <c r="J1" s="92"/>
      <c r="K1" s="92"/>
      <c r="L1" s="92"/>
      <c r="M1" s="21"/>
    </row>
    <row r="2" spans="1:13" ht="25.5" customHeight="1">
      <c r="A2" s="93" t="s">
        <v>53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8"/>
    </row>
    <row r="3" spans="1:13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" customHeight="1">
      <c r="A4" s="94" t="s">
        <v>8</v>
      </c>
      <c r="B4" s="95"/>
      <c r="C4" s="95"/>
      <c r="D4" s="109" t="s">
        <v>9</v>
      </c>
      <c r="E4" s="110" t="s">
        <v>54</v>
      </c>
      <c r="F4" s="98" t="s">
        <v>55</v>
      </c>
      <c r="G4" s="98" t="s">
        <v>52</v>
      </c>
      <c r="H4" s="98" t="s">
        <v>56</v>
      </c>
      <c r="I4" s="103" t="s">
        <v>15</v>
      </c>
      <c r="J4" s="104"/>
      <c r="K4" s="104"/>
      <c r="L4" s="105"/>
      <c r="M4" s="9"/>
    </row>
    <row r="5" spans="1:14" ht="12" customHeight="1">
      <c r="A5" s="96"/>
      <c r="B5" s="97"/>
      <c r="C5" s="97"/>
      <c r="D5" s="102"/>
      <c r="E5" s="101"/>
      <c r="F5" s="99"/>
      <c r="G5" s="99"/>
      <c r="H5" s="99"/>
      <c r="I5" s="101" t="s">
        <v>19</v>
      </c>
      <c r="J5" s="102" t="s">
        <v>13</v>
      </c>
      <c r="K5" s="102"/>
      <c r="L5" s="111" t="s">
        <v>20</v>
      </c>
      <c r="M5" s="30"/>
      <c r="N5" s="15"/>
    </row>
    <row r="6" spans="1:14" ht="32.25" customHeight="1">
      <c r="A6" s="54" t="s">
        <v>10</v>
      </c>
      <c r="B6" s="50" t="s">
        <v>11</v>
      </c>
      <c r="C6" s="50" t="s">
        <v>24</v>
      </c>
      <c r="D6" s="102"/>
      <c r="E6" s="101"/>
      <c r="F6" s="100"/>
      <c r="G6" s="100"/>
      <c r="H6" s="100"/>
      <c r="I6" s="101"/>
      <c r="J6" s="52" t="s">
        <v>51</v>
      </c>
      <c r="K6" s="51" t="s">
        <v>2</v>
      </c>
      <c r="L6" s="112"/>
      <c r="M6" s="30"/>
      <c r="N6" s="15"/>
    </row>
    <row r="7" spans="1:14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26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55">
        <v>12</v>
      </c>
      <c r="M7" s="27"/>
      <c r="N7" s="15"/>
    </row>
    <row r="8" spans="1:14" ht="21.75" customHeight="1">
      <c r="A8" s="56"/>
      <c r="B8" s="16"/>
      <c r="C8" s="16"/>
      <c r="D8" s="17" t="s">
        <v>34</v>
      </c>
      <c r="E8" s="70">
        <f>E9+E12+E19+E21+E23+E27+E44+E54+E63+E65+E67</f>
        <v>2344410.24</v>
      </c>
      <c r="F8" s="70">
        <f aca="true" t="shared" si="0" ref="F8:L8">F9+F12+F19+F21+F23+F27+F44+F54+F63+F65+F67</f>
        <v>698683.86</v>
      </c>
      <c r="G8" s="70">
        <f t="shared" si="0"/>
        <v>2672588.24</v>
      </c>
      <c r="H8" s="70">
        <f t="shared" si="0"/>
        <v>871531.3300000001</v>
      </c>
      <c r="I8" s="70">
        <f t="shared" si="0"/>
        <v>864295.95</v>
      </c>
      <c r="J8" s="70">
        <f t="shared" si="0"/>
        <v>460326.24</v>
      </c>
      <c r="K8" s="70">
        <f t="shared" si="0"/>
        <v>78582</v>
      </c>
      <c r="L8" s="70">
        <f t="shared" si="0"/>
        <v>7235.38</v>
      </c>
      <c r="M8" s="28"/>
      <c r="N8" s="15"/>
    </row>
    <row r="9" spans="1:14" ht="19.5" customHeight="1">
      <c r="A9" s="57" t="s">
        <v>25</v>
      </c>
      <c r="B9" s="41" t="s">
        <v>16</v>
      </c>
      <c r="C9" s="40"/>
      <c r="D9" s="42" t="s">
        <v>45</v>
      </c>
      <c r="E9" s="71">
        <f>E11</f>
        <v>0</v>
      </c>
      <c r="F9" s="71"/>
      <c r="G9" s="71">
        <f aca="true" t="shared" si="1" ref="G9:L9">G11</f>
        <v>2500</v>
      </c>
      <c r="H9" s="71"/>
      <c r="I9" s="71">
        <f t="shared" si="1"/>
        <v>0</v>
      </c>
      <c r="J9" s="71">
        <f t="shared" si="1"/>
        <v>0</v>
      </c>
      <c r="K9" s="71">
        <f t="shared" si="1"/>
        <v>0</v>
      </c>
      <c r="L9" s="75">
        <f t="shared" si="1"/>
        <v>0</v>
      </c>
      <c r="M9" s="28"/>
      <c r="N9" s="15"/>
    </row>
    <row r="10" spans="1:14" ht="15.75" customHeight="1" hidden="1">
      <c r="A10" s="37"/>
      <c r="B10" s="6"/>
      <c r="C10" s="6"/>
      <c r="D10" s="4" t="s">
        <v>23</v>
      </c>
      <c r="E10" s="72">
        <v>0</v>
      </c>
      <c r="F10" s="72"/>
      <c r="G10" s="72"/>
      <c r="H10" s="72"/>
      <c r="I10" s="72"/>
      <c r="J10" s="72"/>
      <c r="K10" s="72"/>
      <c r="L10" s="76"/>
      <c r="M10" s="29"/>
      <c r="N10" s="15"/>
    </row>
    <row r="11" spans="1:14" ht="24.75" customHeight="1">
      <c r="A11" s="37"/>
      <c r="B11" s="6"/>
      <c r="C11" s="10">
        <v>2710</v>
      </c>
      <c r="D11" s="12" t="s">
        <v>35</v>
      </c>
      <c r="E11" s="72"/>
      <c r="F11" s="72"/>
      <c r="G11" s="72">
        <v>2500</v>
      </c>
      <c r="H11" s="72">
        <v>0</v>
      </c>
      <c r="I11" s="72">
        <f>H11</f>
        <v>0</v>
      </c>
      <c r="J11" s="72"/>
      <c r="K11" s="72">
        <f>I11</f>
        <v>0</v>
      </c>
      <c r="L11" s="76"/>
      <c r="M11" s="29"/>
      <c r="N11" s="15"/>
    </row>
    <row r="12" spans="1:14" ht="20.25" customHeight="1">
      <c r="A12" s="57" t="s">
        <v>42</v>
      </c>
      <c r="B12" s="41" t="s">
        <v>43</v>
      </c>
      <c r="C12" s="40"/>
      <c r="D12" s="53" t="s">
        <v>22</v>
      </c>
      <c r="E12" s="71">
        <f>E13+E14</f>
        <v>867562.82</v>
      </c>
      <c r="F12" s="71">
        <f>F13+F14</f>
        <v>0</v>
      </c>
      <c r="G12" s="71">
        <f aca="true" t="shared" si="2" ref="G12:L12">G15+G16+G17+G18</f>
        <v>1032562.8200000001</v>
      </c>
      <c r="H12" s="71">
        <f t="shared" si="2"/>
        <v>7235.38</v>
      </c>
      <c r="I12" s="71">
        <f t="shared" si="2"/>
        <v>0</v>
      </c>
      <c r="J12" s="71">
        <f t="shared" si="2"/>
        <v>0</v>
      </c>
      <c r="K12" s="71">
        <f t="shared" si="2"/>
        <v>0</v>
      </c>
      <c r="L12" s="71">
        <f t="shared" si="2"/>
        <v>7235.38</v>
      </c>
      <c r="M12" s="28"/>
      <c r="N12" s="15"/>
    </row>
    <row r="13" spans="1:14" ht="20.25" customHeight="1">
      <c r="A13" s="79"/>
      <c r="B13" s="80"/>
      <c r="C13" s="10">
        <v>2710</v>
      </c>
      <c r="D13" s="12" t="s">
        <v>35</v>
      </c>
      <c r="E13" s="78">
        <v>25000</v>
      </c>
      <c r="F13" s="78">
        <v>0</v>
      </c>
      <c r="G13" s="78"/>
      <c r="H13" s="78"/>
      <c r="I13" s="78"/>
      <c r="J13" s="78"/>
      <c r="K13" s="78"/>
      <c r="L13" s="81"/>
      <c r="M13" s="28"/>
      <c r="N13" s="15"/>
    </row>
    <row r="14" spans="1:14" ht="29.25" customHeight="1">
      <c r="A14" s="37"/>
      <c r="B14" s="6"/>
      <c r="C14" s="10">
        <v>6300</v>
      </c>
      <c r="D14" s="12" t="s">
        <v>3</v>
      </c>
      <c r="E14" s="72">
        <v>842562.82</v>
      </c>
      <c r="F14" s="72">
        <v>0</v>
      </c>
      <c r="G14" s="72"/>
      <c r="H14" s="72"/>
      <c r="I14" s="72"/>
      <c r="J14" s="72"/>
      <c r="K14" s="72"/>
      <c r="L14" s="76"/>
      <c r="M14" s="29"/>
      <c r="N14" s="15"/>
    </row>
    <row r="15" spans="1:14" ht="18" customHeight="1">
      <c r="A15" s="37"/>
      <c r="B15" s="6"/>
      <c r="C15" s="10">
        <v>4210</v>
      </c>
      <c r="D15" s="48" t="s">
        <v>41</v>
      </c>
      <c r="E15" s="72"/>
      <c r="F15" s="72"/>
      <c r="G15" s="72">
        <v>25000</v>
      </c>
      <c r="H15" s="72">
        <v>0</v>
      </c>
      <c r="I15" s="72">
        <f>H15</f>
        <v>0</v>
      </c>
      <c r="J15" s="72"/>
      <c r="K15" s="72"/>
      <c r="L15" s="76"/>
      <c r="M15" s="29"/>
      <c r="N15" s="15"/>
    </row>
    <row r="16" spans="1:14" ht="18" customHeight="1">
      <c r="A16" s="37"/>
      <c r="B16" s="6"/>
      <c r="C16" s="10">
        <v>6050</v>
      </c>
      <c r="D16" s="19" t="s">
        <v>5</v>
      </c>
      <c r="E16" s="72"/>
      <c r="F16" s="72"/>
      <c r="G16" s="72">
        <v>414636</v>
      </c>
      <c r="H16" s="72">
        <v>0</v>
      </c>
      <c r="I16" s="72"/>
      <c r="J16" s="72"/>
      <c r="K16" s="72"/>
      <c r="L16" s="76">
        <f>H16</f>
        <v>0</v>
      </c>
      <c r="M16" s="29"/>
      <c r="N16" s="15"/>
    </row>
    <row r="17" spans="1:14" ht="18" customHeight="1">
      <c r="A17" s="37"/>
      <c r="B17" s="6"/>
      <c r="C17" s="10">
        <v>6059</v>
      </c>
      <c r="D17" s="19" t="s">
        <v>5</v>
      </c>
      <c r="E17" s="72"/>
      <c r="F17" s="72"/>
      <c r="G17" s="72">
        <v>427926.82</v>
      </c>
      <c r="H17" s="72">
        <v>7235.38</v>
      </c>
      <c r="I17" s="72"/>
      <c r="J17" s="72"/>
      <c r="K17" s="72"/>
      <c r="L17" s="76">
        <f>H17</f>
        <v>7235.38</v>
      </c>
      <c r="M17" s="29"/>
      <c r="N17" s="15"/>
    </row>
    <row r="18" spans="1:14" ht="27.75" customHeight="1">
      <c r="A18" s="37"/>
      <c r="B18" s="6"/>
      <c r="C18" s="10">
        <v>6300</v>
      </c>
      <c r="D18" s="12" t="s">
        <v>32</v>
      </c>
      <c r="E18" s="72"/>
      <c r="F18" s="72"/>
      <c r="G18" s="72">
        <v>165000</v>
      </c>
      <c r="H18" s="72">
        <v>0</v>
      </c>
      <c r="I18" s="72"/>
      <c r="J18" s="72"/>
      <c r="K18" s="72"/>
      <c r="L18" s="76">
        <f>H18</f>
        <v>0</v>
      </c>
      <c r="M18" s="29"/>
      <c r="N18" s="15"/>
    </row>
    <row r="19" spans="1:14" ht="27.75" customHeight="1">
      <c r="A19" s="66">
        <v>630</v>
      </c>
      <c r="B19" s="67">
        <v>63003</v>
      </c>
      <c r="C19" s="68"/>
      <c r="D19" s="69" t="s">
        <v>49</v>
      </c>
      <c r="E19" s="73">
        <f>E20</f>
        <v>0</v>
      </c>
      <c r="F19" s="73">
        <f>F20</f>
        <v>0</v>
      </c>
      <c r="G19" s="73">
        <f aca="true" t="shared" si="3" ref="G19:L19">G20</f>
        <v>2589</v>
      </c>
      <c r="H19" s="73">
        <f t="shared" si="3"/>
        <v>0</v>
      </c>
      <c r="I19" s="73">
        <f t="shared" si="3"/>
        <v>0</v>
      </c>
      <c r="J19" s="73">
        <f t="shared" si="3"/>
        <v>0</v>
      </c>
      <c r="K19" s="73">
        <f t="shared" si="3"/>
        <v>0</v>
      </c>
      <c r="L19" s="77">
        <f t="shared" si="3"/>
        <v>0</v>
      </c>
      <c r="M19" s="29"/>
      <c r="N19" s="15"/>
    </row>
    <row r="20" spans="1:14" ht="32.25" customHeight="1">
      <c r="A20" s="37"/>
      <c r="B20" s="6"/>
      <c r="C20" s="10">
        <v>2330</v>
      </c>
      <c r="D20" s="12" t="s">
        <v>33</v>
      </c>
      <c r="E20" s="72"/>
      <c r="F20" s="72"/>
      <c r="G20" s="72">
        <v>2589</v>
      </c>
      <c r="H20" s="72">
        <v>0</v>
      </c>
      <c r="I20" s="72"/>
      <c r="J20" s="72"/>
      <c r="K20" s="72"/>
      <c r="L20" s="76">
        <f>H20</f>
        <v>0</v>
      </c>
      <c r="M20" s="29"/>
      <c r="N20" s="15"/>
    </row>
    <row r="21" spans="1:14" ht="21" customHeight="1">
      <c r="A21" s="58">
        <v>750</v>
      </c>
      <c r="B21" s="40">
        <v>75018</v>
      </c>
      <c r="C21" s="40"/>
      <c r="D21" s="20" t="s">
        <v>21</v>
      </c>
      <c r="E21" s="71">
        <f>E22</f>
        <v>0</v>
      </c>
      <c r="F21" s="71">
        <f>F22</f>
        <v>0</v>
      </c>
      <c r="G21" s="71">
        <f aca="true" t="shared" si="4" ref="G21:L21">G22</f>
        <v>3520</v>
      </c>
      <c r="H21" s="71">
        <f t="shared" si="4"/>
        <v>3110</v>
      </c>
      <c r="I21" s="71">
        <f t="shared" si="4"/>
        <v>3110</v>
      </c>
      <c r="J21" s="71">
        <f t="shared" si="4"/>
        <v>0</v>
      </c>
      <c r="K21" s="71">
        <f t="shared" si="4"/>
        <v>3110</v>
      </c>
      <c r="L21" s="75">
        <f t="shared" si="4"/>
        <v>0</v>
      </c>
      <c r="M21" s="28"/>
      <c r="N21" s="15"/>
    </row>
    <row r="22" spans="1:14" s="8" customFormat="1" ht="21.75" customHeight="1">
      <c r="A22" s="37"/>
      <c r="B22" s="6"/>
      <c r="C22" s="10">
        <v>2710</v>
      </c>
      <c r="D22" s="12" t="s">
        <v>35</v>
      </c>
      <c r="E22" s="72"/>
      <c r="F22" s="72"/>
      <c r="G22" s="72">
        <v>3520</v>
      </c>
      <c r="H22" s="72">
        <v>3110</v>
      </c>
      <c r="I22" s="72">
        <f>H22</f>
        <v>3110</v>
      </c>
      <c r="J22" s="72"/>
      <c r="K22" s="72">
        <f>I22</f>
        <v>3110</v>
      </c>
      <c r="L22" s="76"/>
      <c r="M22" s="29"/>
      <c r="N22" s="33"/>
    </row>
    <row r="23" spans="1:14" ht="22.5" customHeight="1">
      <c r="A23" s="59">
        <v>750</v>
      </c>
      <c r="B23" s="44">
        <v>75075</v>
      </c>
      <c r="C23" s="44"/>
      <c r="D23" s="38" t="s">
        <v>36</v>
      </c>
      <c r="E23" s="71">
        <f>E24</f>
        <v>6091.42</v>
      </c>
      <c r="F23" s="71">
        <f>F24</f>
        <v>6091.42</v>
      </c>
      <c r="G23" s="71">
        <f aca="true" t="shared" si="5" ref="G23:L23">SUM(G24:G26)</f>
        <v>6091.42</v>
      </c>
      <c r="H23" s="71">
        <f t="shared" si="5"/>
        <v>1091.42</v>
      </c>
      <c r="I23" s="71">
        <f t="shared" si="5"/>
        <v>1091.42</v>
      </c>
      <c r="J23" s="71">
        <f t="shared" si="5"/>
        <v>0</v>
      </c>
      <c r="K23" s="71">
        <f t="shared" si="5"/>
        <v>0</v>
      </c>
      <c r="L23" s="71">
        <f t="shared" si="5"/>
        <v>0</v>
      </c>
      <c r="M23" s="31"/>
      <c r="N23" s="15"/>
    </row>
    <row r="24" spans="1:14" ht="21.75" customHeight="1">
      <c r="A24" s="7"/>
      <c r="B24" s="1"/>
      <c r="C24" s="47">
        <v>2320</v>
      </c>
      <c r="D24" s="36" t="s">
        <v>27</v>
      </c>
      <c r="E24" s="72">
        <v>6091.42</v>
      </c>
      <c r="F24" s="72">
        <v>6091.42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6">
        <v>0</v>
      </c>
      <c r="M24" s="31"/>
      <c r="N24" s="15"/>
    </row>
    <row r="25" spans="1:14" ht="15.75" customHeight="1">
      <c r="A25" s="7"/>
      <c r="B25" s="1"/>
      <c r="C25" s="47">
        <v>4170</v>
      </c>
      <c r="D25" s="13" t="s">
        <v>18</v>
      </c>
      <c r="E25" s="72"/>
      <c r="F25" s="72"/>
      <c r="G25" s="72">
        <v>5000</v>
      </c>
      <c r="H25" s="72">
        <v>0</v>
      </c>
      <c r="I25" s="72">
        <f>H25</f>
        <v>0</v>
      </c>
      <c r="J25" s="72">
        <f>I25</f>
        <v>0</v>
      </c>
      <c r="K25" s="72"/>
      <c r="L25" s="76"/>
      <c r="M25" s="31"/>
      <c r="N25" s="15"/>
    </row>
    <row r="26" spans="1:14" ht="19.5" customHeight="1">
      <c r="A26" s="7"/>
      <c r="B26" s="1"/>
      <c r="C26" s="47">
        <v>4300</v>
      </c>
      <c r="D26" s="46" t="s">
        <v>48</v>
      </c>
      <c r="E26" s="72"/>
      <c r="F26" s="72"/>
      <c r="G26" s="72">
        <v>1091.42</v>
      </c>
      <c r="H26" s="72">
        <v>1091.42</v>
      </c>
      <c r="I26" s="72">
        <f>H26</f>
        <v>1091.42</v>
      </c>
      <c r="J26" s="72"/>
      <c r="K26" s="72"/>
      <c r="L26" s="76"/>
      <c r="M26" s="31"/>
      <c r="N26" s="15"/>
    </row>
    <row r="27" spans="1:14" ht="17.25" customHeight="1">
      <c r="A27" s="59">
        <v>801</v>
      </c>
      <c r="B27" s="44">
        <v>80195</v>
      </c>
      <c r="C27" s="44"/>
      <c r="D27" s="38" t="s">
        <v>45</v>
      </c>
      <c r="E27" s="71">
        <f>E28+E29</f>
        <v>46104</v>
      </c>
      <c r="F27" s="71">
        <f>F28+F29</f>
        <v>40583.67</v>
      </c>
      <c r="G27" s="71">
        <f aca="true" t="shared" si="6" ref="G27:L27">G30+G31+G32+G33+G34+G35+G36+G37+G38+G39+G40+G41+G42+G43</f>
        <v>46104.00000000001</v>
      </c>
      <c r="H27" s="71">
        <f t="shared" si="6"/>
        <v>40583.670000000006</v>
      </c>
      <c r="I27" s="71">
        <f t="shared" si="6"/>
        <v>40583.670000000006</v>
      </c>
      <c r="J27" s="71">
        <f t="shared" si="6"/>
        <v>30031.31</v>
      </c>
      <c r="K27" s="71">
        <f t="shared" si="6"/>
        <v>0</v>
      </c>
      <c r="L27" s="71">
        <f t="shared" si="6"/>
        <v>0</v>
      </c>
      <c r="M27" s="31"/>
      <c r="N27" s="15"/>
    </row>
    <row r="28" spans="1:14" ht="31.5" customHeight="1">
      <c r="A28" s="7"/>
      <c r="B28" s="1"/>
      <c r="C28" s="47">
        <v>2887</v>
      </c>
      <c r="D28" s="35" t="s">
        <v>28</v>
      </c>
      <c r="E28" s="72">
        <v>39188</v>
      </c>
      <c r="F28" s="72">
        <v>27708.49</v>
      </c>
      <c r="G28" s="72"/>
      <c r="H28" s="72"/>
      <c r="I28" s="72"/>
      <c r="J28" s="72"/>
      <c r="K28" s="72"/>
      <c r="L28" s="76"/>
      <c r="M28" s="31"/>
      <c r="N28" s="15"/>
    </row>
    <row r="29" spans="1:14" ht="30.75" customHeight="1">
      <c r="A29" s="7"/>
      <c r="B29" s="1"/>
      <c r="C29" s="47">
        <v>2889</v>
      </c>
      <c r="D29" s="35" t="s">
        <v>28</v>
      </c>
      <c r="E29" s="72">
        <v>6916</v>
      </c>
      <c r="F29" s="72">
        <v>12875.18</v>
      </c>
      <c r="G29" s="72"/>
      <c r="H29" s="72"/>
      <c r="I29" s="72"/>
      <c r="J29" s="72"/>
      <c r="K29" s="72"/>
      <c r="L29" s="76"/>
      <c r="M29" s="31"/>
      <c r="N29" s="15"/>
    </row>
    <row r="30" spans="1:14" ht="15.75" customHeight="1">
      <c r="A30" s="7"/>
      <c r="B30" s="1"/>
      <c r="C30" s="47">
        <v>4117</v>
      </c>
      <c r="D30" s="12" t="s">
        <v>29</v>
      </c>
      <c r="E30" s="72"/>
      <c r="F30" s="72"/>
      <c r="G30" s="72">
        <v>3485.25</v>
      </c>
      <c r="H30" s="72">
        <v>3483.04</v>
      </c>
      <c r="I30" s="72">
        <f>H30</f>
        <v>3483.04</v>
      </c>
      <c r="J30" s="72">
        <f>I30</f>
        <v>3483.04</v>
      </c>
      <c r="K30" s="72"/>
      <c r="L30" s="76"/>
      <c r="M30" s="31"/>
      <c r="N30" s="15"/>
    </row>
    <row r="31" spans="1:14" ht="13.5" customHeight="1">
      <c r="A31" s="7"/>
      <c r="B31" s="1"/>
      <c r="C31" s="47">
        <v>4119</v>
      </c>
      <c r="D31" s="12" t="s">
        <v>29</v>
      </c>
      <c r="E31" s="72"/>
      <c r="F31" s="72"/>
      <c r="G31" s="72">
        <v>615.52</v>
      </c>
      <c r="H31" s="72">
        <v>615.12</v>
      </c>
      <c r="I31" s="72">
        <f aca="true" t="shared" si="7" ref="I31:I43">H31</f>
        <v>615.12</v>
      </c>
      <c r="J31" s="72">
        <f>I31</f>
        <v>615.12</v>
      </c>
      <c r="K31" s="72"/>
      <c r="L31" s="76"/>
      <c r="M31" s="31"/>
      <c r="N31" s="15"/>
    </row>
    <row r="32" spans="1:14" ht="14.25" customHeight="1">
      <c r="A32" s="7"/>
      <c r="B32" s="1"/>
      <c r="C32" s="47">
        <v>4127</v>
      </c>
      <c r="D32" s="13" t="s">
        <v>38</v>
      </c>
      <c r="E32" s="72"/>
      <c r="F32" s="72"/>
      <c r="G32" s="72">
        <v>527.7</v>
      </c>
      <c r="H32" s="72">
        <v>526.76</v>
      </c>
      <c r="I32" s="72">
        <f t="shared" si="7"/>
        <v>526.76</v>
      </c>
      <c r="J32" s="72">
        <f>I32</f>
        <v>526.76</v>
      </c>
      <c r="K32" s="72"/>
      <c r="L32" s="76"/>
      <c r="M32" s="31"/>
      <c r="N32" s="15"/>
    </row>
    <row r="33" spans="1:14" ht="15.75" customHeight="1">
      <c r="A33" s="7"/>
      <c r="B33" s="1"/>
      <c r="C33" s="47">
        <v>4129</v>
      </c>
      <c r="D33" s="13" t="s">
        <v>38</v>
      </c>
      <c r="E33" s="72"/>
      <c r="F33" s="72"/>
      <c r="G33" s="72">
        <v>92.54</v>
      </c>
      <c r="H33" s="72">
        <v>92.39</v>
      </c>
      <c r="I33" s="72">
        <f t="shared" si="7"/>
        <v>92.39</v>
      </c>
      <c r="J33" s="72">
        <f>I33</f>
        <v>92.39</v>
      </c>
      <c r="K33" s="72"/>
      <c r="L33" s="76"/>
      <c r="M33" s="31"/>
      <c r="N33" s="15"/>
    </row>
    <row r="34" spans="1:14" ht="14.25" customHeight="1">
      <c r="A34" s="7"/>
      <c r="B34" s="1"/>
      <c r="C34" s="47">
        <v>4177</v>
      </c>
      <c r="D34" s="13" t="s">
        <v>18</v>
      </c>
      <c r="E34" s="72"/>
      <c r="F34" s="72"/>
      <c r="G34" s="72">
        <v>21529.54</v>
      </c>
      <c r="H34" s="72">
        <v>21514.55</v>
      </c>
      <c r="I34" s="72">
        <f t="shared" si="7"/>
        <v>21514.55</v>
      </c>
      <c r="J34" s="72">
        <f>I34</f>
        <v>21514.55</v>
      </c>
      <c r="K34" s="72"/>
      <c r="L34" s="76"/>
      <c r="M34" s="31"/>
      <c r="N34" s="15"/>
    </row>
    <row r="35" spans="1:14" ht="15" customHeight="1">
      <c r="A35" s="7"/>
      <c r="B35" s="1"/>
      <c r="C35" s="47">
        <v>4179</v>
      </c>
      <c r="D35" s="13" t="s">
        <v>18</v>
      </c>
      <c r="E35" s="72"/>
      <c r="F35" s="72"/>
      <c r="G35" s="72">
        <v>3799.45</v>
      </c>
      <c r="H35" s="72">
        <v>3799.45</v>
      </c>
      <c r="I35" s="72">
        <f t="shared" si="7"/>
        <v>3799.45</v>
      </c>
      <c r="J35" s="72">
        <f>I35</f>
        <v>3799.45</v>
      </c>
      <c r="K35" s="72"/>
      <c r="L35" s="76"/>
      <c r="M35" s="31"/>
      <c r="N35" s="15"/>
    </row>
    <row r="36" spans="1:14" ht="15.75" customHeight="1">
      <c r="A36" s="7"/>
      <c r="B36" s="1"/>
      <c r="C36" s="47">
        <v>4217</v>
      </c>
      <c r="D36" s="48" t="s">
        <v>41</v>
      </c>
      <c r="E36" s="72"/>
      <c r="F36" s="72"/>
      <c r="G36" s="72">
        <v>989.28</v>
      </c>
      <c r="H36" s="72">
        <v>492.88</v>
      </c>
      <c r="I36" s="72">
        <f t="shared" si="7"/>
        <v>492.88</v>
      </c>
      <c r="J36" s="72"/>
      <c r="K36" s="72"/>
      <c r="L36" s="76"/>
      <c r="M36" s="31"/>
      <c r="N36" s="15"/>
    </row>
    <row r="37" spans="1:14" ht="15" customHeight="1">
      <c r="A37" s="7"/>
      <c r="B37" s="1"/>
      <c r="C37" s="47">
        <v>4219</v>
      </c>
      <c r="D37" s="48" t="s">
        <v>41</v>
      </c>
      <c r="E37" s="72"/>
      <c r="F37" s="72"/>
      <c r="G37" s="72">
        <v>174.22</v>
      </c>
      <c r="H37" s="72">
        <v>86.98</v>
      </c>
      <c r="I37" s="72">
        <f t="shared" si="7"/>
        <v>86.98</v>
      </c>
      <c r="J37" s="72"/>
      <c r="K37" s="72"/>
      <c r="L37" s="76"/>
      <c r="M37" s="31"/>
      <c r="N37" s="15"/>
    </row>
    <row r="38" spans="1:14" ht="14.25" customHeight="1">
      <c r="A38" s="7"/>
      <c r="B38" s="1"/>
      <c r="C38" s="47">
        <v>4307</v>
      </c>
      <c r="D38" s="46" t="s">
        <v>48</v>
      </c>
      <c r="E38" s="72"/>
      <c r="F38" s="72"/>
      <c r="G38" s="72">
        <v>11861.13</v>
      </c>
      <c r="H38" s="72">
        <v>8149.16</v>
      </c>
      <c r="I38" s="72">
        <f t="shared" si="7"/>
        <v>8149.16</v>
      </c>
      <c r="J38" s="72"/>
      <c r="K38" s="72"/>
      <c r="L38" s="76"/>
      <c r="M38" s="31"/>
      <c r="N38" s="15"/>
    </row>
    <row r="39" spans="1:14" ht="15" customHeight="1">
      <c r="A39" s="7"/>
      <c r="B39" s="1"/>
      <c r="C39" s="47">
        <v>4309</v>
      </c>
      <c r="D39" s="46" t="s">
        <v>48</v>
      </c>
      <c r="E39" s="72"/>
      <c r="F39" s="72"/>
      <c r="G39" s="72">
        <v>2092.47</v>
      </c>
      <c r="H39" s="72">
        <v>1438.08</v>
      </c>
      <c r="I39" s="72">
        <f t="shared" si="7"/>
        <v>1438.08</v>
      </c>
      <c r="J39" s="72"/>
      <c r="K39" s="72"/>
      <c r="L39" s="76"/>
      <c r="M39" s="31"/>
      <c r="N39" s="15"/>
    </row>
    <row r="40" spans="1:14" ht="15" customHeight="1">
      <c r="A40" s="7"/>
      <c r="B40" s="1"/>
      <c r="C40" s="47">
        <v>4417</v>
      </c>
      <c r="D40" s="46" t="s">
        <v>50</v>
      </c>
      <c r="E40" s="72"/>
      <c r="F40" s="72"/>
      <c r="G40" s="72">
        <v>558.37</v>
      </c>
      <c r="H40" s="72">
        <v>286.81</v>
      </c>
      <c r="I40" s="72">
        <f t="shared" si="7"/>
        <v>286.81</v>
      </c>
      <c r="J40" s="72"/>
      <c r="K40" s="72"/>
      <c r="L40" s="76"/>
      <c r="M40" s="31"/>
      <c r="N40" s="15"/>
    </row>
    <row r="41" spans="1:14" ht="15" customHeight="1">
      <c r="A41" s="7"/>
      <c r="B41" s="1"/>
      <c r="C41" s="47">
        <v>4419</v>
      </c>
      <c r="D41" s="46" t="s">
        <v>50</v>
      </c>
      <c r="E41" s="72"/>
      <c r="F41" s="72"/>
      <c r="G41" s="72">
        <v>98.53</v>
      </c>
      <c r="H41" s="72">
        <v>50.61</v>
      </c>
      <c r="I41" s="72">
        <f t="shared" si="7"/>
        <v>50.61</v>
      </c>
      <c r="J41" s="72"/>
      <c r="K41" s="72"/>
      <c r="L41" s="76"/>
      <c r="M41" s="31"/>
      <c r="N41" s="15"/>
    </row>
    <row r="42" spans="1:14" ht="13.5" customHeight="1">
      <c r="A42" s="7"/>
      <c r="B42" s="1"/>
      <c r="C42" s="47">
        <v>4437</v>
      </c>
      <c r="D42" s="12" t="s">
        <v>39</v>
      </c>
      <c r="E42" s="72"/>
      <c r="F42" s="72"/>
      <c r="G42" s="72">
        <v>238</v>
      </c>
      <c r="H42" s="72">
        <v>40.68</v>
      </c>
      <c r="I42" s="72">
        <f t="shared" si="7"/>
        <v>40.68</v>
      </c>
      <c r="J42" s="72"/>
      <c r="K42" s="72"/>
      <c r="L42" s="76"/>
      <c r="M42" s="31"/>
      <c r="N42" s="15"/>
    </row>
    <row r="43" spans="1:14" ht="15" customHeight="1">
      <c r="A43" s="7"/>
      <c r="B43" s="1"/>
      <c r="C43" s="47">
        <v>4439</v>
      </c>
      <c r="D43" s="12" t="s">
        <v>39</v>
      </c>
      <c r="E43" s="72"/>
      <c r="F43" s="72"/>
      <c r="G43" s="72">
        <v>42</v>
      </c>
      <c r="H43" s="72">
        <v>7.16</v>
      </c>
      <c r="I43" s="72">
        <f t="shared" si="7"/>
        <v>7.16</v>
      </c>
      <c r="J43" s="72"/>
      <c r="K43" s="72"/>
      <c r="L43" s="76"/>
      <c r="M43" s="31"/>
      <c r="N43" s="15"/>
    </row>
    <row r="44" spans="1:14" ht="19.5" customHeight="1">
      <c r="A44" s="58">
        <v>852</v>
      </c>
      <c r="B44" s="43">
        <v>85201</v>
      </c>
      <c r="C44" s="40"/>
      <c r="D44" s="45" t="s">
        <v>46</v>
      </c>
      <c r="E44" s="71">
        <f>E45</f>
        <v>1233651</v>
      </c>
      <c r="F44" s="71">
        <f>F45</f>
        <v>593130.52</v>
      </c>
      <c r="G44" s="71">
        <f aca="true" t="shared" si="8" ref="G44:L44">SUM(G46:G53)</f>
        <v>1233651</v>
      </c>
      <c r="H44" s="71">
        <f t="shared" si="8"/>
        <v>658381.66</v>
      </c>
      <c r="I44" s="71">
        <f t="shared" si="8"/>
        <v>658381.66</v>
      </c>
      <c r="J44" s="71">
        <f t="shared" si="8"/>
        <v>408198.33</v>
      </c>
      <c r="K44" s="71">
        <f t="shared" si="8"/>
        <v>0</v>
      </c>
      <c r="L44" s="75">
        <f t="shared" si="8"/>
        <v>0</v>
      </c>
      <c r="M44" s="28"/>
      <c r="N44" s="15"/>
    </row>
    <row r="45" spans="1:14" ht="15.75" customHeight="1">
      <c r="A45" s="7"/>
      <c r="B45" s="47"/>
      <c r="C45" s="47">
        <v>2320</v>
      </c>
      <c r="D45" s="19" t="s">
        <v>4</v>
      </c>
      <c r="E45" s="72">
        <v>1233651</v>
      </c>
      <c r="F45" s="72">
        <v>593130.52</v>
      </c>
      <c r="G45" s="72"/>
      <c r="H45" s="72"/>
      <c r="I45" s="72"/>
      <c r="J45" s="72"/>
      <c r="K45" s="72"/>
      <c r="L45" s="76"/>
      <c r="M45" s="31"/>
      <c r="N45" s="15"/>
    </row>
    <row r="46" spans="1:14" ht="15" customHeight="1">
      <c r="A46" s="11"/>
      <c r="B46" s="46"/>
      <c r="C46" s="47">
        <v>4010</v>
      </c>
      <c r="D46" s="12" t="s">
        <v>30</v>
      </c>
      <c r="E46" s="72"/>
      <c r="F46" s="72"/>
      <c r="G46" s="72">
        <v>680000</v>
      </c>
      <c r="H46" s="72">
        <v>352016.67</v>
      </c>
      <c r="I46" s="72">
        <f>H46</f>
        <v>352016.67</v>
      </c>
      <c r="J46" s="72">
        <f>I46</f>
        <v>352016.67</v>
      </c>
      <c r="K46" s="72"/>
      <c r="L46" s="76"/>
      <c r="M46" s="31"/>
      <c r="N46" s="15"/>
    </row>
    <row r="47" spans="1:14" ht="15" customHeight="1">
      <c r="A47" s="11"/>
      <c r="B47" s="46"/>
      <c r="C47" s="47">
        <v>4110</v>
      </c>
      <c r="D47" s="12" t="s">
        <v>31</v>
      </c>
      <c r="E47" s="72"/>
      <c r="F47" s="72"/>
      <c r="G47" s="72">
        <v>93200</v>
      </c>
      <c r="H47" s="72">
        <v>50170.83</v>
      </c>
      <c r="I47" s="72">
        <f aca="true" t="shared" si="9" ref="I47:J53">H47</f>
        <v>50170.83</v>
      </c>
      <c r="J47" s="72">
        <f t="shared" si="9"/>
        <v>50170.83</v>
      </c>
      <c r="K47" s="72"/>
      <c r="L47" s="76"/>
      <c r="M47" s="31"/>
      <c r="N47" s="15"/>
    </row>
    <row r="48" spans="1:14" ht="15" customHeight="1">
      <c r="A48" s="11"/>
      <c r="B48" s="46"/>
      <c r="C48" s="47">
        <v>4120</v>
      </c>
      <c r="D48" s="12" t="s">
        <v>40</v>
      </c>
      <c r="E48" s="72"/>
      <c r="F48" s="72"/>
      <c r="G48" s="72">
        <v>12250</v>
      </c>
      <c r="H48" s="72">
        <v>6010.83</v>
      </c>
      <c r="I48" s="72">
        <f t="shared" si="9"/>
        <v>6010.83</v>
      </c>
      <c r="J48" s="72">
        <f t="shared" si="9"/>
        <v>6010.83</v>
      </c>
      <c r="K48" s="72"/>
      <c r="L48" s="76"/>
      <c r="M48" s="31"/>
      <c r="N48" s="15"/>
    </row>
    <row r="49" spans="1:14" ht="15" customHeight="1">
      <c r="A49" s="11"/>
      <c r="B49" s="46"/>
      <c r="C49" s="47">
        <v>4210</v>
      </c>
      <c r="D49" s="48" t="s">
        <v>41</v>
      </c>
      <c r="E49" s="72"/>
      <c r="F49" s="72"/>
      <c r="G49" s="72">
        <v>120843</v>
      </c>
      <c r="H49" s="72">
        <v>66500</v>
      </c>
      <c r="I49" s="72">
        <f>H49</f>
        <v>66500</v>
      </c>
      <c r="J49" s="72"/>
      <c r="K49" s="72"/>
      <c r="L49" s="76"/>
      <c r="M49" s="31"/>
      <c r="N49" s="15"/>
    </row>
    <row r="50" spans="1:14" ht="15" customHeight="1">
      <c r="A50" s="11"/>
      <c r="B50" s="46"/>
      <c r="C50" s="47">
        <v>4220</v>
      </c>
      <c r="D50" s="48" t="s">
        <v>26</v>
      </c>
      <c r="E50" s="72"/>
      <c r="F50" s="72"/>
      <c r="G50" s="72">
        <v>160000</v>
      </c>
      <c r="H50" s="72">
        <v>93883.33</v>
      </c>
      <c r="I50" s="72">
        <f t="shared" si="9"/>
        <v>93883.33</v>
      </c>
      <c r="J50" s="72"/>
      <c r="K50" s="72"/>
      <c r="L50" s="76"/>
      <c r="M50" s="31"/>
      <c r="N50" s="15"/>
    </row>
    <row r="51" spans="1:14" ht="15" customHeight="1">
      <c r="A51" s="11"/>
      <c r="B51" s="46"/>
      <c r="C51" s="47">
        <v>4260</v>
      </c>
      <c r="D51" s="48" t="s">
        <v>47</v>
      </c>
      <c r="E51" s="72"/>
      <c r="F51" s="72"/>
      <c r="G51" s="72">
        <v>108508</v>
      </c>
      <c r="H51" s="72">
        <v>62050</v>
      </c>
      <c r="I51" s="72">
        <f t="shared" si="9"/>
        <v>62050</v>
      </c>
      <c r="J51" s="72"/>
      <c r="K51" s="72"/>
      <c r="L51" s="76"/>
      <c r="M51" s="31"/>
      <c r="N51" s="15"/>
    </row>
    <row r="52" spans="1:14" ht="15" customHeight="1">
      <c r="A52" s="11"/>
      <c r="B52" s="46"/>
      <c r="C52" s="47">
        <v>4270</v>
      </c>
      <c r="D52" s="46" t="s">
        <v>57</v>
      </c>
      <c r="E52" s="72"/>
      <c r="F52" s="72"/>
      <c r="G52" s="72">
        <v>30000</v>
      </c>
      <c r="H52" s="72">
        <v>0</v>
      </c>
      <c r="I52" s="72">
        <f t="shared" si="9"/>
        <v>0</v>
      </c>
      <c r="J52" s="72"/>
      <c r="K52" s="72"/>
      <c r="L52" s="76"/>
      <c r="M52" s="31"/>
      <c r="N52" s="15"/>
    </row>
    <row r="53" spans="1:14" ht="15" customHeight="1">
      <c r="A53" s="11"/>
      <c r="B53" s="46"/>
      <c r="C53" s="47">
        <v>4300</v>
      </c>
      <c r="D53" s="46" t="s">
        <v>48</v>
      </c>
      <c r="E53" s="72"/>
      <c r="F53" s="72"/>
      <c r="G53" s="72">
        <v>28850</v>
      </c>
      <c r="H53" s="72">
        <v>27750</v>
      </c>
      <c r="I53" s="72">
        <f t="shared" si="9"/>
        <v>27750</v>
      </c>
      <c r="J53" s="72"/>
      <c r="K53" s="72"/>
      <c r="L53" s="76"/>
      <c r="M53" s="31"/>
      <c r="N53" s="15"/>
    </row>
    <row r="54" spans="1:14" ht="21.75" customHeight="1">
      <c r="A54" s="60">
        <v>852</v>
      </c>
      <c r="B54" s="39">
        <v>85204</v>
      </c>
      <c r="C54" s="40"/>
      <c r="D54" s="20" t="s">
        <v>12</v>
      </c>
      <c r="E54" s="71">
        <f>E55+E56</f>
        <v>191001</v>
      </c>
      <c r="F54" s="71">
        <f>F55+F56</f>
        <v>58878.25</v>
      </c>
      <c r="G54" s="71">
        <f aca="true" t="shared" si="10" ref="G54:L54">G57+G58+G59+G60+G61+G62</f>
        <v>245185</v>
      </c>
      <c r="H54" s="71">
        <f t="shared" si="10"/>
        <v>110849.70000000001</v>
      </c>
      <c r="I54" s="71">
        <f t="shared" si="10"/>
        <v>110849.70000000001</v>
      </c>
      <c r="J54" s="71">
        <f t="shared" si="10"/>
        <v>22096.600000000002</v>
      </c>
      <c r="K54" s="71">
        <f t="shared" si="10"/>
        <v>25192.5</v>
      </c>
      <c r="L54" s="71">
        <f t="shared" si="10"/>
        <v>0</v>
      </c>
      <c r="M54" s="28"/>
      <c r="N54" s="14"/>
    </row>
    <row r="55" spans="1:14" ht="19.5" customHeight="1">
      <c r="A55" s="11"/>
      <c r="B55" s="2"/>
      <c r="C55" s="47">
        <v>2310</v>
      </c>
      <c r="D55" s="49" t="s">
        <v>6</v>
      </c>
      <c r="E55" s="72">
        <v>80079</v>
      </c>
      <c r="F55" s="72">
        <v>36109.6</v>
      </c>
      <c r="G55" s="72">
        <v>0</v>
      </c>
      <c r="H55" s="72"/>
      <c r="I55" s="72"/>
      <c r="J55" s="72"/>
      <c r="K55" s="72"/>
      <c r="L55" s="76"/>
      <c r="M55" s="31"/>
      <c r="N55" s="15"/>
    </row>
    <row r="56" spans="1:14" ht="22.5" customHeight="1">
      <c r="A56" s="11"/>
      <c r="B56" s="2"/>
      <c r="C56" s="47">
        <v>2320</v>
      </c>
      <c r="D56" s="19" t="s">
        <v>4</v>
      </c>
      <c r="E56" s="72">
        <v>110922</v>
      </c>
      <c r="F56" s="72">
        <v>22768.65</v>
      </c>
      <c r="G56" s="72">
        <v>0</v>
      </c>
      <c r="H56" s="72"/>
      <c r="I56" s="72"/>
      <c r="J56" s="72"/>
      <c r="K56" s="72"/>
      <c r="L56" s="76"/>
      <c r="M56" s="31"/>
      <c r="N56" s="15"/>
    </row>
    <row r="57" spans="1:14" ht="22.5" customHeight="1">
      <c r="A57" s="11"/>
      <c r="B57" s="2"/>
      <c r="C57" s="47">
        <v>2310</v>
      </c>
      <c r="D57" s="49" t="s">
        <v>58</v>
      </c>
      <c r="E57" s="72"/>
      <c r="F57" s="72"/>
      <c r="G57" s="72">
        <v>14400</v>
      </c>
      <c r="H57" s="72">
        <v>6000</v>
      </c>
      <c r="I57" s="72">
        <f>H57</f>
        <v>6000</v>
      </c>
      <c r="J57" s="72"/>
      <c r="K57" s="72">
        <f>I57</f>
        <v>6000</v>
      </c>
      <c r="L57" s="76"/>
      <c r="M57" s="31"/>
      <c r="N57" s="15"/>
    </row>
    <row r="58" spans="1:14" ht="21" customHeight="1">
      <c r="A58" s="11"/>
      <c r="B58" s="2"/>
      <c r="C58" s="47">
        <v>2320</v>
      </c>
      <c r="D58" s="19" t="s">
        <v>59</v>
      </c>
      <c r="E58" s="72"/>
      <c r="F58" s="72"/>
      <c r="G58" s="72">
        <v>39784</v>
      </c>
      <c r="H58" s="72">
        <v>19192.5</v>
      </c>
      <c r="I58" s="72">
        <f>H58</f>
        <v>19192.5</v>
      </c>
      <c r="J58" s="72"/>
      <c r="K58" s="72">
        <f>I58</f>
        <v>19192.5</v>
      </c>
      <c r="L58" s="76"/>
      <c r="M58" s="31"/>
      <c r="N58" s="15"/>
    </row>
    <row r="59" spans="1:14" ht="17.25" customHeight="1">
      <c r="A59" s="61"/>
      <c r="B59" s="3"/>
      <c r="C59" s="47">
        <v>3110</v>
      </c>
      <c r="D59" s="48" t="s">
        <v>7</v>
      </c>
      <c r="E59" s="72"/>
      <c r="F59" s="72"/>
      <c r="G59" s="72">
        <v>140420</v>
      </c>
      <c r="H59" s="72">
        <v>63560.6</v>
      </c>
      <c r="I59" s="72">
        <f aca="true" t="shared" si="11" ref="I59:J62">H59</f>
        <v>63560.6</v>
      </c>
      <c r="J59" s="72"/>
      <c r="K59" s="72"/>
      <c r="L59" s="76"/>
      <c r="M59" s="29"/>
      <c r="N59" s="15"/>
    </row>
    <row r="60" spans="1:14" ht="17.25" customHeight="1">
      <c r="A60" s="61"/>
      <c r="B60" s="3"/>
      <c r="C60" s="47">
        <v>4110</v>
      </c>
      <c r="D60" s="12" t="s">
        <v>44</v>
      </c>
      <c r="E60" s="72"/>
      <c r="F60" s="72"/>
      <c r="G60" s="72">
        <v>7412</v>
      </c>
      <c r="H60" s="72">
        <v>3221.95</v>
      </c>
      <c r="I60" s="72">
        <f t="shared" si="11"/>
        <v>3221.95</v>
      </c>
      <c r="J60" s="72">
        <f t="shared" si="11"/>
        <v>3221.95</v>
      </c>
      <c r="K60" s="72"/>
      <c r="L60" s="76"/>
      <c r="M60" s="29"/>
      <c r="N60" s="15"/>
    </row>
    <row r="61" spans="1:14" ht="17.25" customHeight="1">
      <c r="A61" s="61"/>
      <c r="B61" s="3"/>
      <c r="C61" s="47">
        <v>4120</v>
      </c>
      <c r="D61" s="13" t="s">
        <v>40</v>
      </c>
      <c r="E61" s="72"/>
      <c r="F61" s="72"/>
      <c r="G61" s="72">
        <v>588</v>
      </c>
      <c r="H61" s="72">
        <v>294</v>
      </c>
      <c r="I61" s="72">
        <f t="shared" si="11"/>
        <v>294</v>
      </c>
      <c r="J61" s="72">
        <f t="shared" si="11"/>
        <v>294</v>
      </c>
      <c r="K61" s="72"/>
      <c r="L61" s="76"/>
      <c r="M61" s="29"/>
      <c r="N61" s="15"/>
    </row>
    <row r="62" spans="1:14" ht="17.25" customHeight="1">
      <c r="A62" s="61"/>
      <c r="B62" s="3"/>
      <c r="C62" s="47">
        <v>4170</v>
      </c>
      <c r="D62" s="13" t="s">
        <v>18</v>
      </c>
      <c r="E62" s="72"/>
      <c r="F62" s="72"/>
      <c r="G62" s="72">
        <v>42581</v>
      </c>
      <c r="H62" s="72">
        <v>18580.65</v>
      </c>
      <c r="I62" s="72">
        <f t="shared" si="11"/>
        <v>18580.65</v>
      </c>
      <c r="J62" s="72">
        <f>I62</f>
        <v>18580.65</v>
      </c>
      <c r="K62" s="72"/>
      <c r="L62" s="76"/>
      <c r="M62" s="29"/>
      <c r="N62" s="15"/>
    </row>
    <row r="63" spans="1:14" ht="21.75" customHeight="1">
      <c r="A63" s="60">
        <v>853</v>
      </c>
      <c r="B63" s="39">
        <v>85311</v>
      </c>
      <c r="C63" s="40"/>
      <c r="D63" s="20" t="s">
        <v>0</v>
      </c>
      <c r="E63" s="71">
        <f>E64</f>
        <v>0</v>
      </c>
      <c r="F63" s="71"/>
      <c r="G63" s="71">
        <f aca="true" t="shared" si="12" ref="G63:L63">G64</f>
        <v>60015</v>
      </c>
      <c r="H63" s="71">
        <f t="shared" si="12"/>
        <v>30000</v>
      </c>
      <c r="I63" s="71">
        <f t="shared" si="12"/>
        <v>30000</v>
      </c>
      <c r="J63" s="71">
        <f t="shared" si="12"/>
        <v>0</v>
      </c>
      <c r="K63" s="71">
        <f t="shared" si="12"/>
        <v>30000</v>
      </c>
      <c r="L63" s="75">
        <f t="shared" si="12"/>
        <v>0</v>
      </c>
      <c r="M63" s="28"/>
      <c r="N63" s="15"/>
    </row>
    <row r="64" spans="1:14" ht="20.25" customHeight="1">
      <c r="A64" s="61"/>
      <c r="B64" s="3"/>
      <c r="C64" s="10">
        <v>2710</v>
      </c>
      <c r="D64" s="12" t="s">
        <v>35</v>
      </c>
      <c r="E64" s="72"/>
      <c r="F64" s="72"/>
      <c r="G64" s="72">
        <v>60015</v>
      </c>
      <c r="H64" s="72">
        <v>30000</v>
      </c>
      <c r="I64" s="72">
        <f>H64</f>
        <v>30000</v>
      </c>
      <c r="J64" s="72"/>
      <c r="K64" s="72">
        <f>I64</f>
        <v>30000</v>
      </c>
      <c r="L64" s="76"/>
      <c r="M64" s="29"/>
      <c r="N64" s="15"/>
    </row>
    <row r="65" spans="1:14" ht="20.25" customHeight="1">
      <c r="A65" s="82">
        <v>854</v>
      </c>
      <c r="B65" s="83">
        <v>85403</v>
      </c>
      <c r="C65" s="84"/>
      <c r="D65" s="86" t="s">
        <v>60</v>
      </c>
      <c r="E65" s="85"/>
      <c r="F65" s="85"/>
      <c r="G65" s="85">
        <f aca="true" t="shared" si="13" ref="G65:L65">G66</f>
        <v>370</v>
      </c>
      <c r="H65" s="85">
        <f t="shared" si="13"/>
        <v>277.5</v>
      </c>
      <c r="I65" s="85">
        <f t="shared" si="13"/>
        <v>277.5</v>
      </c>
      <c r="J65" s="85">
        <f t="shared" si="13"/>
        <v>0</v>
      </c>
      <c r="K65" s="85">
        <f t="shared" si="13"/>
        <v>277.5</v>
      </c>
      <c r="L65" s="85">
        <f t="shared" si="13"/>
        <v>0</v>
      </c>
      <c r="M65" s="29"/>
      <c r="N65" s="15"/>
    </row>
    <row r="66" spans="1:14" ht="20.25" customHeight="1">
      <c r="A66" s="61"/>
      <c r="B66" s="3"/>
      <c r="C66" s="10">
        <v>2310</v>
      </c>
      <c r="D66" s="49" t="s">
        <v>58</v>
      </c>
      <c r="E66" s="72"/>
      <c r="F66" s="72"/>
      <c r="G66" s="72">
        <v>370</v>
      </c>
      <c r="H66" s="72">
        <v>277.5</v>
      </c>
      <c r="I66" s="72">
        <f>H66</f>
        <v>277.5</v>
      </c>
      <c r="J66" s="72"/>
      <c r="K66" s="72">
        <f>I66</f>
        <v>277.5</v>
      </c>
      <c r="L66" s="76"/>
      <c r="M66" s="29"/>
      <c r="N66" s="15"/>
    </row>
    <row r="67" spans="1:14" ht="21.75" customHeight="1">
      <c r="A67" s="60">
        <v>921</v>
      </c>
      <c r="B67" s="39">
        <v>92116</v>
      </c>
      <c r="C67" s="40"/>
      <c r="D67" s="20" t="s">
        <v>14</v>
      </c>
      <c r="E67" s="71">
        <v>0</v>
      </c>
      <c r="F67" s="71"/>
      <c r="G67" s="71">
        <f aca="true" t="shared" si="14" ref="G67:L67">G68</f>
        <v>40000</v>
      </c>
      <c r="H67" s="71">
        <f t="shared" si="14"/>
        <v>20002</v>
      </c>
      <c r="I67" s="71">
        <f t="shared" si="14"/>
        <v>20002</v>
      </c>
      <c r="J67" s="71">
        <f t="shared" si="14"/>
        <v>0</v>
      </c>
      <c r="K67" s="71">
        <f t="shared" si="14"/>
        <v>20002</v>
      </c>
      <c r="L67" s="71">
        <f t="shared" si="14"/>
        <v>0</v>
      </c>
      <c r="M67" s="28"/>
      <c r="N67" s="15"/>
    </row>
    <row r="68" spans="1:14" ht="21.75" customHeight="1">
      <c r="A68" s="87"/>
      <c r="B68" s="88"/>
      <c r="C68" s="89">
        <v>2310</v>
      </c>
      <c r="D68" s="49" t="s">
        <v>58</v>
      </c>
      <c r="E68" s="90"/>
      <c r="F68" s="90"/>
      <c r="G68" s="90">
        <v>40000</v>
      </c>
      <c r="H68" s="90">
        <v>20002</v>
      </c>
      <c r="I68" s="90">
        <f>H68</f>
        <v>20002</v>
      </c>
      <c r="J68" s="90"/>
      <c r="K68" s="90">
        <f>I68</f>
        <v>20002</v>
      </c>
      <c r="L68" s="91"/>
      <c r="M68" s="28"/>
      <c r="N68" s="15"/>
    </row>
    <row r="69" spans="1:14" ht="21" customHeight="1" thickBot="1">
      <c r="A69" s="62"/>
      <c r="B69" s="63"/>
      <c r="C69" s="64"/>
      <c r="D69" s="65" t="s">
        <v>17</v>
      </c>
      <c r="E69" s="74">
        <f>E8</f>
        <v>2344410.24</v>
      </c>
      <c r="F69" s="74">
        <f aca="true" t="shared" si="15" ref="F69:L69">F8</f>
        <v>698683.86</v>
      </c>
      <c r="G69" s="74">
        <f t="shared" si="15"/>
        <v>2672588.24</v>
      </c>
      <c r="H69" s="74">
        <f t="shared" si="15"/>
        <v>871531.3300000001</v>
      </c>
      <c r="I69" s="74">
        <f t="shared" si="15"/>
        <v>864295.95</v>
      </c>
      <c r="J69" s="74">
        <f t="shared" si="15"/>
        <v>460326.24</v>
      </c>
      <c r="K69" s="74">
        <f t="shared" si="15"/>
        <v>78582</v>
      </c>
      <c r="L69" s="74">
        <f t="shared" si="15"/>
        <v>7235.38</v>
      </c>
      <c r="M69" s="28"/>
      <c r="N69" s="28"/>
    </row>
    <row r="70" spans="13:14" ht="10.5" customHeight="1" hidden="1">
      <c r="M70" s="15"/>
      <c r="N70" s="15"/>
    </row>
    <row r="71" spans="1:14" ht="15" customHeight="1">
      <c r="A71" s="113" t="s">
        <v>37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32"/>
      <c r="N71" s="15"/>
    </row>
    <row r="72" spans="1:14" ht="15" customHeight="1">
      <c r="A72" s="8"/>
      <c r="B72" s="8"/>
      <c r="C72" s="8"/>
      <c r="D72" s="8" t="s">
        <v>1</v>
      </c>
      <c r="E72" s="8"/>
      <c r="F72" s="8"/>
      <c r="G72" s="8"/>
      <c r="H72" s="8"/>
      <c r="I72" s="8"/>
      <c r="J72" s="114"/>
      <c r="K72" s="114"/>
      <c r="L72" s="114"/>
      <c r="M72" s="33"/>
      <c r="N72" s="15"/>
    </row>
    <row r="73" spans="1:14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33"/>
      <c r="N73" s="15"/>
    </row>
    <row r="74" spans="1:13" ht="14.25" customHeight="1">
      <c r="A74" s="8"/>
      <c r="B74" s="8"/>
      <c r="C74" s="8"/>
      <c r="D74" s="8"/>
      <c r="E74" s="8"/>
      <c r="F74" s="8"/>
      <c r="G74" s="8"/>
      <c r="H74" s="8"/>
      <c r="I74" s="8"/>
      <c r="J74" s="114"/>
      <c r="K74" s="114"/>
      <c r="L74" s="114"/>
      <c r="M74" s="8"/>
    </row>
    <row r="75" spans="1:13" ht="11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8" customHeight="1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23"/>
    </row>
    <row r="80" spans="1:13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" customHeight="1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24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24"/>
    </row>
    <row r="88" spans="1:13" ht="54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24"/>
    </row>
    <row r="89" spans="1:13" ht="18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customHeight="1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47.2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25"/>
    </row>
    <row r="93" spans="1:13" ht="26.2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24"/>
    </row>
    <row r="94" spans="1:13" ht="16.5" customHeight="1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24"/>
    </row>
    <row r="96" spans="1:13" ht="37.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24"/>
    </row>
    <row r="97" spans="1:13" ht="27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24"/>
    </row>
    <row r="98" spans="1:13" ht="27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24"/>
    </row>
    <row r="99" spans="1:13" ht="12.75">
      <c r="A99" s="106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23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29.25" customHeight="1">
      <c r="A104" s="8"/>
      <c r="B104" s="8"/>
      <c r="C104" s="8"/>
      <c r="D104" s="115"/>
      <c r="E104" s="115"/>
      <c r="F104" s="115"/>
      <c r="G104" s="115"/>
      <c r="H104" s="115"/>
      <c r="I104" s="115"/>
      <c r="J104" s="115"/>
      <c r="K104" s="115"/>
      <c r="L104" s="115"/>
      <c r="M104" s="22"/>
    </row>
  </sheetData>
  <sheetProtection/>
  <mergeCells count="26">
    <mergeCell ref="D104:L104"/>
    <mergeCell ref="A99:L99"/>
    <mergeCell ref="A95:L95"/>
    <mergeCell ref="A92:L92"/>
    <mergeCell ref="A93:L93"/>
    <mergeCell ref="A97:L97"/>
    <mergeCell ref="A98:L98"/>
    <mergeCell ref="A96:L96"/>
    <mergeCell ref="A79:L79"/>
    <mergeCell ref="A88:L88"/>
    <mergeCell ref="A87:L87"/>
    <mergeCell ref="D4:D6"/>
    <mergeCell ref="E4:E6"/>
    <mergeCell ref="L5:L6"/>
    <mergeCell ref="A71:L71"/>
    <mergeCell ref="J72:L72"/>
    <mergeCell ref="J74:L74"/>
    <mergeCell ref="F4:F6"/>
    <mergeCell ref="C1:L1"/>
    <mergeCell ref="A2:L2"/>
    <mergeCell ref="A4:C5"/>
    <mergeCell ref="G4:G6"/>
    <mergeCell ref="I5:I6"/>
    <mergeCell ref="J5:K5"/>
    <mergeCell ref="I4:L4"/>
    <mergeCell ref="H4:H6"/>
  </mergeCells>
  <printOptions horizontalCentered="1"/>
  <pageMargins left="0.1968503937007874" right="0.1968503937007874" top="0.3937007874015748" bottom="0.7874015748031497" header="0.5118110236220472" footer="0.5118110236220472"/>
  <pageSetup horizontalDpi="360" verticalDpi="36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2012-07-31T06:02:05Z</cp:lastPrinted>
  <dcterms:created xsi:type="dcterms:W3CDTF">2002-03-22T09:59:04Z</dcterms:created>
  <dcterms:modified xsi:type="dcterms:W3CDTF">2012-07-31T06:02:07Z</dcterms:modified>
  <cp:category/>
  <cp:version/>
  <cp:contentType/>
  <cp:contentStatus/>
</cp:coreProperties>
</file>