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'doc1'!$A$1:$AD$39</definedName>
  </definedNames>
  <calcPr fullCalcOnLoad="1"/>
</workbook>
</file>

<file path=xl/sharedStrings.xml><?xml version="1.0" encoding="utf-8"?>
<sst xmlns="http://schemas.openxmlformats.org/spreadsheetml/2006/main" count="84" uniqueCount="49">
  <si>
    <t>Jednostka odpowiedzialna lub koordynująca</t>
  </si>
  <si>
    <t>Okres realizacji</t>
  </si>
  <si>
    <t>Łączne nakłady finansowe</t>
  </si>
  <si>
    <t>Limit 2011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</si>
  <si>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</si>
  <si>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</si>
  <si>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</si>
  <si>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</si>
  <si>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</si>
  <si>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</si>
  <si>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</si>
  <si>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Akademia Obywatelska - Rozwój dialogu obywatelskiego</t>
  </si>
  <si>
    <t>2011</t>
  </si>
  <si>
    <t>2014</t>
  </si>
  <si>
    <t>Archimedes - Poprawa jakości kształcenia</t>
  </si>
  <si>
    <t>2009</t>
  </si>
  <si>
    <t>2012</t>
  </si>
  <si>
    <t>Kompetentny pracownik - Poprawa dostępu do zatrudnienia oraz wspieranie aktywności zawodowej w regionie</t>
  </si>
  <si>
    <t>POWIATOWY URZĄD PRACY w OLECKU</t>
  </si>
  <si>
    <t>2008</t>
  </si>
  <si>
    <t>2013</t>
  </si>
  <si>
    <t>Księgowość bez tajemnic - Rozwój pracowników i przedsiębiorstw w regionie</t>
  </si>
  <si>
    <t>Poradnia i szkoła razem na rzecz ucznia - Rozwój wykształcenia i kompetencji w regionach</t>
  </si>
  <si>
    <t xml:space="preserve">PORADNIA PSYCHOLOGICZNO-PEDAGOGICZNA </t>
  </si>
  <si>
    <t>Szansa na lepszą przyszłość - Aktywna integracja osób niepełnosprawnych</t>
  </si>
  <si>
    <t>0,00</t>
  </si>
  <si>
    <t>Budowa drogi powiatowej nr 1899N, na odcinku Krupin - Raczki Wielkie długości 1,775 km - Rozbudowa i modernizacja infrastruktury transportowej warunkującej rozwój regionalny</t>
  </si>
  <si>
    <t>POWIATOWY ZARZĄD DRÓG w OLECKU</t>
  </si>
  <si>
    <t>2010</t>
  </si>
  <si>
    <t>b) programy, projekty lub zadania związane z umowami partnerstwa publicznoprywatnego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</si>
  <si>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</si>
  <si>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</si>
  <si>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terytorialnego(razem)</t>
  </si>
  <si>
    <t>POWIATOWE CENTRUM POMOCY RODZINIE                        w OLECKU</t>
  </si>
  <si>
    <t>STAROSTWO POWIATOWE  W OLECKU</t>
  </si>
  <si>
    <t>ZESPÓŁ SZKÓŁ TECHNICZNYCH i ZESPÓŁ SZKÓŁ LICEALNYCH                I ZAWODOWYCH</t>
  </si>
  <si>
    <t>Przebieg realizacji przedsięwzięć do WPF</t>
  </si>
  <si>
    <t>Realizacja do końca 2010 roku</t>
  </si>
  <si>
    <t>Realizacja w pierwszym półroczu 2011 roku</t>
  </si>
  <si>
    <t>Realizacja od początku                    do 30 czerwca 2011 roku</t>
  </si>
  <si>
    <t>% realizacji całości zadania</t>
  </si>
  <si>
    <t>0,00%</t>
  </si>
  <si>
    <t>% realizacji do całości zadania</t>
  </si>
  <si>
    <t>Inwestujemy w profesjonalizm - szkolenia dla pracowników DELPHIA YACHTS KOT sp. j. - rozwój pracowników i przedsiębiorstw w regionie</t>
  </si>
  <si>
    <t>Realizacja do końca 2011 roku</t>
  </si>
  <si>
    <t>Limit 2012</t>
  </si>
  <si>
    <t>Realizacja w pierwszym półroczu 2012 roku</t>
  </si>
  <si>
    <t>Realizacja zadań od początku                    do 30 czerwca 2012 roku</t>
  </si>
  <si>
    <t>Załącznik nr 1.11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</si>
</sst>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8"/>
      <name val="Arial"/>
      <family val="0"/>
    </font>
    <font>
      <b/>
      <i/>
      <sz val="8.2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0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6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8" xfId="0" applyNumberFormat="1" applyFont="1" applyFill="1" applyBorder="1" applyAlignment="1" applyProtection="1">
      <alignment horizontal="right" vertical="center" wrapText="1"/>
      <protection locked="0"/>
    </xf>
    <xf numFmtId="4" fontId="9" fillId="38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38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35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39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39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35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15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10" fontId="9" fillId="35" borderId="16" xfId="0" applyNumberFormat="1" applyFont="1" applyFill="1" applyBorder="1" applyAlignment="1" applyProtection="1">
      <alignment horizontal="right" vertical="center" wrapText="1"/>
      <protection locked="0"/>
    </xf>
    <xf numFmtId="10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10" fontId="9" fillId="35" borderId="20" xfId="0" applyNumberFormat="1" applyFont="1" applyFill="1" applyBorder="1" applyAlignment="1" applyProtection="1">
      <alignment horizontal="right" vertical="center" wrapText="1"/>
      <protection locked="0"/>
    </xf>
    <xf numFmtId="10" fontId="7" fillId="37" borderId="20" xfId="0" applyNumberFormat="1" applyFont="1" applyFill="1" applyBorder="1" applyAlignment="1" applyProtection="1">
      <alignment horizontal="right" vertical="center" wrapText="1"/>
      <protection locked="0"/>
    </xf>
    <xf numFmtId="10" fontId="9" fillId="38" borderId="16" xfId="0" applyNumberFormat="1" applyFont="1" applyFill="1" applyBorder="1" applyAlignment="1" applyProtection="1">
      <alignment horizontal="right" vertical="center" wrapText="1"/>
      <protection locked="0"/>
    </xf>
    <xf numFmtId="10" fontId="7" fillId="38" borderId="16" xfId="0" applyNumberFormat="1" applyFont="1" applyFill="1" applyBorder="1" applyAlignment="1" applyProtection="1">
      <alignment horizontal="right" vertical="center" wrapText="1"/>
      <protection locked="0"/>
    </xf>
    <xf numFmtId="10" fontId="7" fillId="35" borderId="16" xfId="0" applyNumberFormat="1" applyFont="1" applyFill="1" applyBorder="1" applyAlignment="1" applyProtection="1">
      <alignment horizontal="right" vertical="center" wrapText="1"/>
      <protection locked="0"/>
    </xf>
    <xf numFmtId="10" fontId="9" fillId="39" borderId="16" xfId="0" applyNumberFormat="1" applyFont="1" applyFill="1" applyBorder="1" applyAlignment="1" applyProtection="1">
      <alignment horizontal="right" vertical="center" wrapText="1"/>
      <protection locked="0"/>
    </xf>
    <xf numFmtId="10" fontId="7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23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3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32" xfId="0" applyNumberFormat="1" applyFont="1" applyFill="1" applyBorder="1" applyAlignment="1" applyProtection="1">
      <alignment horizontal="left" vertical="center" wrapText="1"/>
      <protection locked="0"/>
    </xf>
    <xf numFmtId="4" fontId="7" fillId="35" borderId="21" xfId="0" applyNumberFormat="1" applyFont="1" applyFill="1" applyBorder="1" applyAlignment="1" applyProtection="1">
      <alignment horizontal="right" vertical="center" wrapText="1"/>
      <protection locked="0"/>
    </xf>
    <xf numFmtId="4" fontId="7" fillId="35" borderId="22" xfId="0" applyNumberFormat="1" applyFont="1" applyFill="1" applyBorder="1" applyAlignment="1" applyProtection="1">
      <alignment horizontal="right" vertical="center" wrapText="1"/>
      <protection locked="0"/>
    </xf>
    <xf numFmtId="4" fontId="7" fillId="35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5" xfId="0" applyNumberFormat="1" applyFont="1" applyFill="1" applyBorder="1" applyAlignment="1" applyProtection="1">
      <alignment horizontal="left" vertical="center" wrapText="1"/>
      <protection locked="0"/>
    </xf>
    <xf numFmtId="4" fontId="7" fillId="36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9" fontId="7" fillId="33" borderId="15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40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6" xfId="0" applyNumberFormat="1" applyFont="1" applyFill="1" applyBorder="1" applyAlignment="1" applyProtection="1">
      <alignment horizontal="left"/>
      <protection locked="0"/>
    </xf>
    <xf numFmtId="0" fontId="1" fillId="0" borderId="33" xfId="0" applyNumberFormat="1" applyFont="1" applyFill="1" applyBorder="1" applyAlignment="1" applyProtection="1">
      <alignment horizontal="left"/>
      <protection locked="0"/>
    </xf>
    <xf numFmtId="49" fontId="7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37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39" xfId="0" applyNumberFormat="1" applyFont="1" applyFill="1" applyBorder="1" applyAlignment="1" applyProtection="1">
      <alignment horizontal="left" vertical="center" wrapText="1"/>
      <protection locked="0"/>
    </xf>
    <xf numFmtId="4" fontId="9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5" xfId="0" applyNumberFormat="1" applyFont="1" applyFill="1" applyBorder="1" applyAlignment="1" applyProtection="1">
      <alignment horizontal="left" vertical="center" wrapText="1"/>
      <protection locked="0"/>
    </xf>
    <xf numFmtId="4" fontId="9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5" xfId="0" applyNumberFormat="1" applyFont="1" applyFill="1" applyBorder="1" applyAlignment="1" applyProtection="1">
      <alignment horizontal="left" vertical="center" wrapText="1"/>
      <protection locked="0"/>
    </xf>
    <xf numFmtId="4" fontId="7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39" borderId="15" xfId="0" applyNumberFormat="1" applyFont="1" applyFill="1" applyBorder="1" applyAlignment="1" applyProtection="1">
      <alignment horizontal="left" vertical="center" wrapText="1"/>
      <protection locked="0"/>
    </xf>
    <xf numFmtId="4" fontId="7" fillId="39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38" borderId="15" xfId="0" applyNumberFormat="1" applyFont="1" applyFill="1" applyBorder="1" applyAlignment="1" applyProtection="1">
      <alignment horizontal="left" vertical="center" wrapText="1"/>
      <protection locked="0"/>
    </xf>
    <xf numFmtId="4" fontId="9" fillId="38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37" borderId="39" xfId="0" applyNumberFormat="1" applyFont="1" applyFill="1" applyBorder="1" applyAlignment="1" applyProtection="1">
      <alignment horizontal="left" vertical="center" wrapText="1"/>
      <protection locked="0"/>
    </xf>
    <xf numFmtId="4" fontId="7" fillId="37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10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41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showGridLines="0" tabSelected="1" zoomScalePageLayoutView="0" workbookViewId="0" topLeftCell="A7">
      <selection activeCell="A2" sqref="A2:AD2"/>
    </sheetView>
  </sheetViews>
  <sheetFormatPr defaultColWidth="9.33203125" defaultRowHeight="12.75"/>
  <cols>
    <col min="1" max="1" width="0.65625" style="0" customWidth="1"/>
    <col min="2" max="3" width="0.4921875" style="0" customWidth="1"/>
    <col min="4" max="4" width="2.5" style="0" customWidth="1"/>
    <col min="5" max="5" width="10.16015625" style="0" customWidth="1"/>
    <col min="6" max="6" width="2.5" style="0" customWidth="1"/>
    <col min="7" max="7" width="3.66015625" style="0" customWidth="1"/>
    <col min="8" max="8" width="7.66015625" style="0" customWidth="1"/>
    <col min="9" max="9" width="2.5" style="0" customWidth="1"/>
    <col min="10" max="10" width="3.66015625" style="0" customWidth="1"/>
    <col min="11" max="11" width="4.33203125" style="0" customWidth="1"/>
    <col min="12" max="12" width="2.5" style="0" customWidth="1"/>
    <col min="13" max="13" width="3.66015625" style="0" customWidth="1"/>
    <col min="14" max="14" width="5.16015625" style="0" customWidth="1"/>
    <col min="15" max="16" width="1.171875" style="0" customWidth="1"/>
    <col min="17" max="17" width="8.16015625" style="0" customWidth="1"/>
    <col min="18" max="18" width="10.33203125" style="0" customWidth="1"/>
    <col min="19" max="19" width="14.83203125" style="0" customWidth="1"/>
    <col min="20" max="21" width="8.83203125" style="0" customWidth="1"/>
    <col min="22" max="22" width="5.66015625" style="0" customWidth="1"/>
    <col min="23" max="23" width="9" style="0" customWidth="1"/>
    <col min="24" max="24" width="17.33203125" style="0" customWidth="1"/>
    <col min="25" max="25" width="3.66015625" style="0" customWidth="1"/>
    <col min="26" max="26" width="7.83203125" style="0" customWidth="1"/>
    <col min="27" max="27" width="4.33203125" style="0" customWidth="1"/>
    <col min="28" max="28" width="17.16015625" style="0" customWidth="1"/>
    <col min="29" max="29" width="15.66015625" style="0" customWidth="1"/>
    <col min="30" max="30" width="12.33203125" style="0" customWidth="1"/>
  </cols>
  <sheetData>
    <row r="1" spans="1:30" ht="20.25" customHeight="1">
      <c r="A1" s="48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ht="10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7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2:30" ht="27" customHeight="1">
      <c r="B4" s="55" t="s">
        <v>36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4.25" customHeight="1">
      <c r="A5" s="50"/>
      <c r="B5" s="50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50"/>
      <c r="X5" s="50"/>
      <c r="Y5" s="50"/>
      <c r="Z5" s="1"/>
      <c r="AA5" s="50"/>
      <c r="AB5" s="50"/>
      <c r="AC5" s="50"/>
      <c r="AD5" s="50"/>
    </row>
    <row r="6" spans="1:30" ht="10.5" customHeight="1">
      <c r="A6" s="50"/>
      <c r="B6" s="50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50"/>
      <c r="X6" s="50"/>
      <c r="Y6" s="50"/>
      <c r="Z6" s="50"/>
      <c r="AA6" s="50"/>
      <c r="AB6" s="50"/>
      <c r="AC6" s="50"/>
      <c r="AD6" s="50"/>
    </row>
    <row r="7" spans="1:30" ht="15" customHeight="1" thickBo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ht="23.2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 t="s">
        <v>0</v>
      </c>
      <c r="S8" s="52"/>
      <c r="T8" s="52" t="s">
        <v>1</v>
      </c>
      <c r="U8" s="52"/>
      <c r="V8" s="52" t="s">
        <v>2</v>
      </c>
      <c r="W8" s="52"/>
      <c r="X8" s="87" t="s">
        <v>44</v>
      </c>
      <c r="Y8" s="52" t="s">
        <v>45</v>
      </c>
      <c r="Z8" s="52"/>
      <c r="AA8" s="107"/>
      <c r="AB8" s="56" t="s">
        <v>46</v>
      </c>
      <c r="AC8" s="56" t="s">
        <v>47</v>
      </c>
      <c r="AD8" s="58" t="s">
        <v>42</v>
      </c>
    </row>
    <row r="9" spans="1:30" ht="42.75" customHeight="1" thickBo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80"/>
      <c r="Q9" s="80"/>
      <c r="R9" s="53"/>
      <c r="S9" s="54"/>
      <c r="T9" s="2" t="s">
        <v>4</v>
      </c>
      <c r="U9" s="2" t="s">
        <v>5</v>
      </c>
      <c r="V9" s="54"/>
      <c r="W9" s="54"/>
      <c r="X9" s="88"/>
      <c r="Y9" s="54"/>
      <c r="Z9" s="54"/>
      <c r="AA9" s="108"/>
      <c r="AB9" s="57"/>
      <c r="AC9" s="57"/>
      <c r="AD9" s="59"/>
    </row>
    <row r="10" spans="1:30" ht="23.25" customHeight="1">
      <c r="A10" s="5"/>
      <c r="B10" s="103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4"/>
      <c r="Q10" s="104"/>
      <c r="R10" s="103"/>
      <c r="S10" s="103"/>
      <c r="T10" s="103"/>
      <c r="U10" s="103"/>
      <c r="V10" s="105">
        <f>V11+V12</f>
        <v>4444743.7700000005</v>
      </c>
      <c r="W10" s="105"/>
      <c r="X10" s="14">
        <f>X11+X12</f>
        <v>1780745.4300000002</v>
      </c>
      <c r="Y10" s="105">
        <f>Y11+Y12</f>
        <v>2474646.34</v>
      </c>
      <c r="Z10" s="105"/>
      <c r="AA10" s="105"/>
      <c r="AB10" s="15">
        <f>AB11+AB12</f>
        <v>488215.11</v>
      </c>
      <c r="AC10" s="15">
        <f>AC11+AC12</f>
        <v>2268960.54</v>
      </c>
      <c r="AD10" s="33">
        <f aca="true" t="shared" si="0" ref="AD10:AD18">AC10/V10</f>
        <v>0.5104817414480565</v>
      </c>
    </row>
    <row r="11" spans="1:30" ht="23.25" customHeight="1">
      <c r="A11" s="6"/>
      <c r="B11" s="101" t="s">
        <v>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2">
        <f>V14+V36+V39</f>
        <v>2600435.95</v>
      </c>
      <c r="W11" s="102"/>
      <c r="X11" s="16">
        <f>X14+X36+X39</f>
        <v>1704356.4300000002</v>
      </c>
      <c r="Y11" s="102">
        <f>Y14+Y36+Y39</f>
        <v>706727.52</v>
      </c>
      <c r="Z11" s="102"/>
      <c r="AA11" s="102"/>
      <c r="AB11" s="16">
        <f>AB14+AB36+AB39</f>
        <v>439979.23</v>
      </c>
      <c r="AC11" s="16">
        <f>AC14+AC36+AC39</f>
        <v>2144335.66</v>
      </c>
      <c r="AD11" s="34">
        <f t="shared" si="0"/>
        <v>0.8246062203531681</v>
      </c>
    </row>
    <row r="12" spans="1:30" ht="23.25" customHeight="1">
      <c r="A12" s="6"/>
      <c r="B12" s="101" t="s">
        <v>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2">
        <f>V15+V37</f>
        <v>1844307.82</v>
      </c>
      <c r="W12" s="102"/>
      <c r="X12" s="16">
        <f>X15+X37</f>
        <v>76389</v>
      </c>
      <c r="Y12" s="102">
        <f>Y15+Y37</f>
        <v>1767918.82</v>
      </c>
      <c r="Z12" s="102"/>
      <c r="AA12" s="102"/>
      <c r="AB12" s="17">
        <f>AB15+AB37</f>
        <v>48235.88</v>
      </c>
      <c r="AC12" s="17">
        <f>AC15+AC37</f>
        <v>124624.88</v>
      </c>
      <c r="AD12" s="35">
        <f t="shared" si="0"/>
        <v>0.06757271137092506</v>
      </c>
    </row>
    <row r="13" spans="1:30" ht="23.25" customHeight="1">
      <c r="A13" s="6"/>
      <c r="B13" s="47" t="s">
        <v>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73">
        <f>V14+V15</f>
        <v>4444743.7700000005</v>
      </c>
      <c r="W13" s="73"/>
      <c r="X13" s="18">
        <f>X14+X15</f>
        <v>1780745.4300000002</v>
      </c>
      <c r="Y13" s="73">
        <f>Y14+Y15</f>
        <v>2474646.34</v>
      </c>
      <c r="Z13" s="73"/>
      <c r="AA13" s="73"/>
      <c r="AB13" s="18">
        <f>AB14+AB15</f>
        <v>488215.11</v>
      </c>
      <c r="AC13" s="18">
        <f>AC14+AC15</f>
        <v>2268960.54</v>
      </c>
      <c r="AD13" s="36">
        <f t="shared" si="0"/>
        <v>0.5104817414480565</v>
      </c>
    </row>
    <row r="14" spans="1:30" ht="23.25" customHeight="1">
      <c r="A14" s="6"/>
      <c r="B14" s="99" t="s">
        <v>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100">
        <f>V17</f>
        <v>2600435.95</v>
      </c>
      <c r="W14" s="100"/>
      <c r="X14" s="19">
        <f>X17</f>
        <v>1704356.4300000002</v>
      </c>
      <c r="Y14" s="100">
        <f>Y17</f>
        <v>706727.52</v>
      </c>
      <c r="Z14" s="100"/>
      <c r="AA14" s="100"/>
      <c r="AB14" s="20">
        <f>AB17</f>
        <v>439979.23</v>
      </c>
      <c r="AC14" s="20">
        <f>AC17</f>
        <v>2144335.66</v>
      </c>
      <c r="AD14" s="37">
        <f t="shared" si="0"/>
        <v>0.8246062203531681</v>
      </c>
    </row>
    <row r="15" spans="1:30" ht="23.25" customHeight="1">
      <c r="A15" s="6"/>
      <c r="B15" s="97" t="s">
        <v>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8">
        <f>V27</f>
        <v>1844307.82</v>
      </c>
      <c r="W15" s="98"/>
      <c r="X15" s="21">
        <f>X27</f>
        <v>76389</v>
      </c>
      <c r="Y15" s="98">
        <f>Y27</f>
        <v>1767918.82</v>
      </c>
      <c r="Z15" s="98"/>
      <c r="AA15" s="98"/>
      <c r="AB15" s="21">
        <f>AB27</f>
        <v>48235.88</v>
      </c>
      <c r="AC15" s="21">
        <f>AC27</f>
        <v>124624.88</v>
      </c>
      <c r="AD15" s="38">
        <f t="shared" si="0"/>
        <v>0.06757271137092506</v>
      </c>
    </row>
    <row r="16" spans="1:30" ht="23.25" customHeight="1">
      <c r="A16" s="6"/>
      <c r="B16" s="78" t="s">
        <v>10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6">
        <f>V17+V27</f>
        <v>4444743.7700000005</v>
      </c>
      <c r="W16" s="76"/>
      <c r="X16" s="22">
        <f>X17+X27</f>
        <v>1780745.4300000002</v>
      </c>
      <c r="Y16" s="76">
        <f>Y17+Y27</f>
        <v>2474646.34</v>
      </c>
      <c r="Z16" s="76"/>
      <c r="AA16" s="76"/>
      <c r="AB16" s="22">
        <f>AB17+AB27</f>
        <v>488215.11</v>
      </c>
      <c r="AC16" s="22">
        <f>AC17+AC27</f>
        <v>2268960.54</v>
      </c>
      <c r="AD16" s="31">
        <f t="shared" si="0"/>
        <v>0.5104817414480565</v>
      </c>
    </row>
    <row r="17" spans="1:30" ht="23.25" customHeight="1">
      <c r="A17" s="6"/>
      <c r="B17" s="95" t="s">
        <v>7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>
        <f>V18+V19+V20+V21+V22+V23+V24</f>
        <v>2600435.95</v>
      </c>
      <c r="W17" s="96"/>
      <c r="X17" s="23">
        <f>X18+X19+X20+X21+X22+X23+X24</f>
        <v>1704356.4300000002</v>
      </c>
      <c r="Y17" s="96">
        <f>Y18+Y19+Y20+Y21+Y22+Y23+Y24</f>
        <v>706727.52</v>
      </c>
      <c r="Z17" s="96"/>
      <c r="AA17" s="96"/>
      <c r="AB17" s="23">
        <f>AB18+AB19+AB20+AB21+AB22+AB23+AB24</f>
        <v>439979.23</v>
      </c>
      <c r="AC17" s="23">
        <f>AC18+AC19+AC20+AC21+AC22+AC23+AC24</f>
        <v>2144335.66</v>
      </c>
      <c r="AD17" s="30">
        <f t="shared" si="0"/>
        <v>0.8246062203531681</v>
      </c>
    </row>
    <row r="18" spans="1:30" ht="34.5" customHeight="1">
      <c r="A18" s="77"/>
      <c r="B18" s="50"/>
      <c r="C18" s="50"/>
      <c r="D18" s="78" t="s">
        <v>11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42" t="s">
        <v>34</v>
      </c>
      <c r="S18" s="42"/>
      <c r="T18" s="7" t="s">
        <v>12</v>
      </c>
      <c r="U18" s="7" t="s">
        <v>13</v>
      </c>
      <c r="V18" s="76">
        <v>140080</v>
      </c>
      <c r="W18" s="76"/>
      <c r="X18" s="22">
        <v>28080</v>
      </c>
      <c r="Y18" s="76">
        <v>44920</v>
      </c>
      <c r="Z18" s="76"/>
      <c r="AA18" s="76"/>
      <c r="AB18" s="22">
        <v>19827.4</v>
      </c>
      <c r="AC18" s="22">
        <f>X18+AB18</f>
        <v>47907.4</v>
      </c>
      <c r="AD18" s="31">
        <f t="shared" si="0"/>
        <v>0.34200028555111367</v>
      </c>
    </row>
    <row r="19" spans="1:30" ht="53.25" customHeight="1">
      <c r="A19" s="77"/>
      <c r="B19" s="50"/>
      <c r="C19" s="50"/>
      <c r="D19" s="78" t="s">
        <v>14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42" t="s">
        <v>35</v>
      </c>
      <c r="S19" s="42"/>
      <c r="T19" s="7" t="s">
        <v>15</v>
      </c>
      <c r="U19" s="7" t="s">
        <v>16</v>
      </c>
      <c r="V19" s="76">
        <v>287664</v>
      </c>
      <c r="W19" s="76"/>
      <c r="X19" s="22">
        <v>241560</v>
      </c>
      <c r="Y19" s="76">
        <v>46104</v>
      </c>
      <c r="Z19" s="76"/>
      <c r="AA19" s="76"/>
      <c r="AB19" s="22">
        <v>40583.67</v>
      </c>
      <c r="AC19" s="22">
        <f aca="true" t="shared" si="1" ref="AC19:AC24">X19+AB19</f>
        <v>282143.67</v>
      </c>
      <c r="AD19" s="31">
        <f aca="true" t="shared" si="2" ref="AD19:AD24">AC19/V19</f>
        <v>0.9808097989320874</v>
      </c>
    </row>
    <row r="20" spans="1:30" ht="53.25" customHeight="1">
      <c r="A20" s="6"/>
      <c r="D20" s="39" t="s">
        <v>43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2" t="s">
        <v>18</v>
      </c>
      <c r="S20" s="42"/>
      <c r="T20" s="13" t="s">
        <v>12</v>
      </c>
      <c r="U20" s="13" t="s">
        <v>20</v>
      </c>
      <c r="V20" s="43">
        <v>177477</v>
      </c>
      <c r="W20" s="44"/>
      <c r="X20" s="22">
        <v>2509</v>
      </c>
      <c r="Y20" s="43">
        <v>163714</v>
      </c>
      <c r="Z20" s="45"/>
      <c r="AA20" s="44"/>
      <c r="AB20" s="22">
        <v>56843.23</v>
      </c>
      <c r="AC20" s="22">
        <f t="shared" si="1"/>
        <v>59352.23</v>
      </c>
      <c r="AD20" s="31">
        <f t="shared" si="2"/>
        <v>0.33442209413050705</v>
      </c>
    </row>
    <row r="21" spans="1:30" ht="34.5" customHeight="1">
      <c r="A21" s="77"/>
      <c r="B21" s="50"/>
      <c r="C21" s="50"/>
      <c r="D21" s="78" t="s">
        <v>17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42" t="s">
        <v>18</v>
      </c>
      <c r="S21" s="42"/>
      <c r="T21" s="7" t="s">
        <v>19</v>
      </c>
      <c r="U21" s="7" t="s">
        <v>20</v>
      </c>
      <c r="V21" s="76">
        <v>303838</v>
      </c>
      <c r="W21" s="76"/>
      <c r="X21" s="22">
        <v>211345</v>
      </c>
      <c r="Y21" s="76">
        <v>77281</v>
      </c>
      <c r="Z21" s="76"/>
      <c r="AA21" s="76"/>
      <c r="AB21" s="22">
        <v>40051.14</v>
      </c>
      <c r="AC21" s="22">
        <f t="shared" si="1"/>
        <v>251396.14</v>
      </c>
      <c r="AD21" s="31">
        <f t="shared" si="2"/>
        <v>0.827401904962513</v>
      </c>
    </row>
    <row r="22" spans="1:30" ht="34.5" customHeight="1">
      <c r="A22" s="77"/>
      <c r="B22" s="50"/>
      <c r="C22" s="50"/>
      <c r="D22" s="78" t="s">
        <v>21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42" t="s">
        <v>18</v>
      </c>
      <c r="S22" s="42"/>
      <c r="T22" s="7" t="s">
        <v>12</v>
      </c>
      <c r="U22" s="7" t="s">
        <v>16</v>
      </c>
      <c r="V22" s="76">
        <v>250579.7</v>
      </c>
      <c r="W22" s="76"/>
      <c r="X22" s="22">
        <v>244030</v>
      </c>
      <c r="Y22" s="76">
        <v>6549.7</v>
      </c>
      <c r="Z22" s="76"/>
      <c r="AA22" s="76"/>
      <c r="AB22" s="22">
        <v>6549.7</v>
      </c>
      <c r="AC22" s="22">
        <f t="shared" si="1"/>
        <v>250579.7</v>
      </c>
      <c r="AD22" s="31">
        <f t="shared" si="2"/>
        <v>1</v>
      </c>
    </row>
    <row r="23" spans="1:30" ht="34.5" customHeight="1">
      <c r="A23" s="77"/>
      <c r="B23" s="50"/>
      <c r="C23" s="50"/>
      <c r="D23" s="83" t="s">
        <v>22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9" t="s">
        <v>23</v>
      </c>
      <c r="S23" s="89"/>
      <c r="T23" s="3" t="s">
        <v>12</v>
      </c>
      <c r="U23" s="3" t="s">
        <v>16</v>
      </c>
      <c r="V23" s="90">
        <v>920666.25</v>
      </c>
      <c r="W23" s="90"/>
      <c r="X23" s="24">
        <v>642084.43</v>
      </c>
      <c r="Y23" s="90">
        <v>278581.82</v>
      </c>
      <c r="Z23" s="90"/>
      <c r="AA23" s="90"/>
      <c r="AB23" s="24">
        <v>252295.85</v>
      </c>
      <c r="AC23" s="22">
        <f t="shared" si="1"/>
        <v>894380.28</v>
      </c>
      <c r="AD23" s="31">
        <f t="shared" si="2"/>
        <v>0.971448969699932</v>
      </c>
    </row>
    <row r="24" spans="1:30" ht="34.5" customHeight="1" thickBot="1">
      <c r="A24" s="84"/>
      <c r="B24" s="85"/>
      <c r="C24" s="85"/>
      <c r="D24" s="86" t="s">
        <v>24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94" t="s">
        <v>33</v>
      </c>
      <c r="S24" s="94"/>
      <c r="T24" s="4" t="s">
        <v>19</v>
      </c>
      <c r="U24" s="4" t="s">
        <v>20</v>
      </c>
      <c r="V24" s="79">
        <v>520131</v>
      </c>
      <c r="W24" s="79"/>
      <c r="X24" s="25">
        <v>334748</v>
      </c>
      <c r="Y24" s="79">
        <v>89577</v>
      </c>
      <c r="Z24" s="79"/>
      <c r="AA24" s="79"/>
      <c r="AB24" s="25">
        <v>23828.24</v>
      </c>
      <c r="AC24" s="22">
        <f t="shared" si="1"/>
        <v>358576.24</v>
      </c>
      <c r="AD24" s="31">
        <f t="shared" si="2"/>
        <v>0.6893960175417346</v>
      </c>
    </row>
    <row r="25" spans="1:30" ht="34.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 t="s">
        <v>0</v>
      </c>
      <c r="S25" s="52"/>
      <c r="T25" s="52" t="s">
        <v>1</v>
      </c>
      <c r="U25" s="52"/>
      <c r="V25" s="52" t="s">
        <v>2</v>
      </c>
      <c r="W25" s="52"/>
      <c r="X25" s="87" t="s">
        <v>37</v>
      </c>
      <c r="Y25" s="52" t="s">
        <v>3</v>
      </c>
      <c r="Z25" s="52"/>
      <c r="AA25" s="81"/>
      <c r="AB25" s="56" t="s">
        <v>38</v>
      </c>
      <c r="AC25" s="56" t="s">
        <v>39</v>
      </c>
      <c r="AD25" s="58" t="s">
        <v>40</v>
      </c>
    </row>
    <row r="26" spans="1:30" ht="27" customHeight="1" thickBo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80"/>
      <c r="Q26" s="80"/>
      <c r="R26" s="53"/>
      <c r="S26" s="54"/>
      <c r="T26" s="2" t="s">
        <v>4</v>
      </c>
      <c r="U26" s="2" t="s">
        <v>5</v>
      </c>
      <c r="V26" s="54"/>
      <c r="W26" s="54"/>
      <c r="X26" s="88"/>
      <c r="Y26" s="54"/>
      <c r="Z26" s="54"/>
      <c r="AA26" s="82"/>
      <c r="AB26" s="57"/>
      <c r="AC26" s="57"/>
      <c r="AD26" s="59"/>
    </row>
    <row r="27" spans="1:30" ht="23.25" customHeight="1">
      <c r="A27" s="5"/>
      <c r="B27" s="91" t="s">
        <v>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2"/>
      <c r="Q27" s="92"/>
      <c r="R27" s="91"/>
      <c r="S27" s="91"/>
      <c r="T27" s="91"/>
      <c r="U27" s="91"/>
      <c r="V27" s="93">
        <f>V28</f>
        <v>1844307.82</v>
      </c>
      <c r="W27" s="93"/>
      <c r="X27" s="26">
        <f>X28</f>
        <v>76389</v>
      </c>
      <c r="Y27" s="93">
        <f>Y28</f>
        <v>1767918.82</v>
      </c>
      <c r="Z27" s="93"/>
      <c r="AA27" s="93"/>
      <c r="AB27" s="26">
        <f>AB28</f>
        <v>48235.88</v>
      </c>
      <c r="AC27" s="26">
        <f>AC28</f>
        <v>124624.88</v>
      </c>
      <c r="AD27" s="32">
        <f>AC27/V27</f>
        <v>0.06757271137092506</v>
      </c>
    </row>
    <row r="28" spans="1:30" ht="34.5" customHeight="1">
      <c r="A28" s="77"/>
      <c r="B28" s="50"/>
      <c r="C28" s="50"/>
      <c r="D28" s="78" t="s">
        <v>26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42" t="s">
        <v>27</v>
      </c>
      <c r="S28" s="42"/>
      <c r="T28" s="7" t="s">
        <v>28</v>
      </c>
      <c r="U28" s="7" t="s">
        <v>16</v>
      </c>
      <c r="V28" s="76">
        <v>1844307.82</v>
      </c>
      <c r="W28" s="76"/>
      <c r="X28" s="22">
        <v>76389</v>
      </c>
      <c r="Y28" s="76">
        <v>1767918.82</v>
      </c>
      <c r="Z28" s="76"/>
      <c r="AA28" s="76"/>
      <c r="AB28" s="22">
        <v>48235.88</v>
      </c>
      <c r="AC28" s="22">
        <f>X28+AB28</f>
        <v>124624.88</v>
      </c>
      <c r="AD28" s="31">
        <f>AC28/V28</f>
        <v>0.06757271137092506</v>
      </c>
    </row>
    <row r="29" spans="1:30" ht="23.25" customHeight="1">
      <c r="A29" s="6"/>
      <c r="B29" s="74" t="s">
        <v>29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 t="s">
        <v>25</v>
      </c>
      <c r="W29" s="75"/>
      <c r="X29" s="27"/>
      <c r="Y29" s="75"/>
      <c r="Z29" s="75"/>
      <c r="AA29" s="75"/>
      <c r="AB29" s="27"/>
      <c r="AC29" s="27"/>
      <c r="AD29" s="9"/>
    </row>
    <row r="30" spans="1:30" ht="23.25" customHeight="1">
      <c r="A30" s="6"/>
      <c r="B30" s="60" t="s">
        <v>7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46" t="s">
        <v>25</v>
      </c>
      <c r="W30" s="46"/>
      <c r="X30" s="28"/>
      <c r="Y30" s="46"/>
      <c r="Z30" s="46"/>
      <c r="AA30" s="46"/>
      <c r="AB30" s="28"/>
      <c r="AC30" s="28"/>
      <c r="AD30" s="10"/>
    </row>
    <row r="31" spans="1:30" ht="23.25" customHeight="1">
      <c r="A31" s="6"/>
      <c r="B31" s="60" t="s">
        <v>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46" t="s">
        <v>25</v>
      </c>
      <c r="W31" s="46"/>
      <c r="X31" s="28"/>
      <c r="Y31" s="46"/>
      <c r="Z31" s="46"/>
      <c r="AA31" s="46"/>
      <c r="AB31" s="28"/>
      <c r="AC31" s="28"/>
      <c r="AD31" s="10"/>
    </row>
    <row r="32" spans="1:30" ht="23.25" customHeight="1">
      <c r="A32" s="6"/>
      <c r="B32" s="74" t="s">
        <v>30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 t="s">
        <v>25</v>
      </c>
      <c r="W32" s="75"/>
      <c r="X32" s="27"/>
      <c r="Y32" s="75"/>
      <c r="Z32" s="75"/>
      <c r="AA32" s="75"/>
      <c r="AB32" s="27"/>
      <c r="AC32" s="27"/>
      <c r="AD32" s="9"/>
    </row>
    <row r="33" spans="1:30" ht="23.25" customHeight="1">
      <c r="A33" s="6"/>
      <c r="B33" s="60" t="s">
        <v>7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46" t="s">
        <v>25</v>
      </c>
      <c r="W33" s="46"/>
      <c r="X33" s="28"/>
      <c r="Y33" s="46"/>
      <c r="Z33" s="46"/>
      <c r="AA33" s="46"/>
      <c r="AB33" s="28"/>
      <c r="AC33" s="28"/>
      <c r="AD33" s="10"/>
    </row>
    <row r="34" spans="1:30" ht="23.25" customHeight="1">
      <c r="A34" s="6"/>
      <c r="B34" s="60" t="s">
        <v>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46" t="s">
        <v>25</v>
      </c>
      <c r="W34" s="46"/>
      <c r="X34" s="28"/>
      <c r="Y34" s="46"/>
      <c r="Z34" s="46"/>
      <c r="AA34" s="46"/>
      <c r="AB34" s="28"/>
      <c r="AC34" s="28"/>
      <c r="AD34" s="10"/>
    </row>
    <row r="35" spans="1:30" ht="23.25" customHeight="1">
      <c r="A35" s="6"/>
      <c r="B35" s="47" t="s">
        <v>31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73" t="s">
        <v>25</v>
      </c>
      <c r="W35" s="73"/>
      <c r="X35" s="18"/>
      <c r="Y35" s="73"/>
      <c r="Z35" s="73"/>
      <c r="AA35" s="73"/>
      <c r="AB35" s="18"/>
      <c r="AC35" s="18"/>
      <c r="AD35" s="8"/>
    </row>
    <row r="36" spans="1:30" ht="23.25" customHeight="1">
      <c r="A36" s="6"/>
      <c r="B36" s="60" t="s">
        <v>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46" t="s">
        <v>25</v>
      </c>
      <c r="W36" s="46"/>
      <c r="X36" s="28"/>
      <c r="Y36" s="46"/>
      <c r="Z36" s="46"/>
      <c r="AA36" s="46"/>
      <c r="AB36" s="28"/>
      <c r="AC36" s="28"/>
      <c r="AD36" s="10"/>
    </row>
    <row r="37" spans="1:30" ht="23.25" customHeight="1">
      <c r="A37" s="6"/>
      <c r="B37" s="60" t="s">
        <v>8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46" t="s">
        <v>25</v>
      </c>
      <c r="W37" s="46"/>
      <c r="X37" s="28"/>
      <c r="Y37" s="46"/>
      <c r="Z37" s="46"/>
      <c r="AA37" s="46"/>
      <c r="AB37" s="28"/>
      <c r="AC37" s="28"/>
      <c r="AD37" s="10"/>
    </row>
    <row r="38" spans="1:30" ht="23.25" customHeight="1">
      <c r="A38" s="6"/>
      <c r="B38" s="61" t="s">
        <v>32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3"/>
      <c r="V38" s="70">
        <v>0</v>
      </c>
      <c r="W38" s="72"/>
      <c r="X38" s="18"/>
      <c r="Y38" s="70"/>
      <c r="Z38" s="71"/>
      <c r="AA38" s="72"/>
      <c r="AB38" s="18"/>
      <c r="AC38" s="18"/>
      <c r="AD38" s="8" t="s">
        <v>41</v>
      </c>
    </row>
    <row r="39" spans="1:30" ht="23.25" customHeight="1">
      <c r="A39" s="6"/>
      <c r="B39" s="67" t="s">
        <v>7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9"/>
      <c r="V39" s="64"/>
      <c r="W39" s="66"/>
      <c r="X39" s="29"/>
      <c r="Y39" s="64"/>
      <c r="Z39" s="65"/>
      <c r="AA39" s="66"/>
      <c r="AB39" s="29"/>
      <c r="AC39" s="29"/>
      <c r="AD39" s="12"/>
    </row>
    <row r="40" spans="1:30" ht="22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 spans="1:30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</row>
    <row r="42" spans="1:30" ht="18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</row>
    <row r="43" spans="19:30" ht="22.5" customHeight="1"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19:30" ht="21.75" customHeight="1"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9:30" ht="34.5" customHeight="1"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</row>
    <row r="46" spans="19:30" ht="23.25" customHeight="1"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</row>
    <row r="47" spans="19:30" ht="23.25" customHeight="1"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</row>
    <row r="48" spans="19:30" ht="23.25" customHeight="1"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</row>
    <row r="49" spans="19:30" ht="23.25" customHeight="1"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 spans="19:30" ht="23.25" customHeight="1"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9:30" ht="23.25" customHeight="1"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</row>
    <row r="52" spans="19:30" ht="23.25" customHeight="1"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 spans="19:30" ht="23.25" customHeight="1"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  <row r="54" spans="19:30" ht="23.25" customHeight="1"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</row>
    <row r="55" spans="19:30" ht="23.25" customHeight="1"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</row>
    <row r="56" spans="19:30" ht="23.25" customHeight="1"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19:30" ht="34.5" customHeight="1"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</row>
  </sheetData>
  <sheetProtection/>
  <mergeCells count="150">
    <mergeCell ref="AD8:AD9"/>
    <mergeCell ref="A3:AD3"/>
    <mergeCell ref="A6:B6"/>
    <mergeCell ref="Y8:AA9"/>
    <mergeCell ref="A9:O9"/>
    <mergeCell ref="Y10:AA10"/>
    <mergeCell ref="A26:O26"/>
    <mergeCell ref="B11:U11"/>
    <mergeCell ref="V11:W11"/>
    <mergeCell ref="Y11:AA11"/>
    <mergeCell ref="A2:AD2"/>
    <mergeCell ref="A5:B5"/>
    <mergeCell ref="C5:V6"/>
    <mergeCell ref="W5:Y5"/>
    <mergeCell ref="AA5:AD5"/>
    <mergeCell ref="P9:Q9"/>
    <mergeCell ref="X8:X9"/>
    <mergeCell ref="B13:U13"/>
    <mergeCell ref="V13:W13"/>
    <mergeCell ref="Y13:AA13"/>
    <mergeCell ref="B12:U12"/>
    <mergeCell ref="V12:W12"/>
    <mergeCell ref="Y12:AA12"/>
    <mergeCell ref="B10:U10"/>
    <mergeCell ref="V10:W10"/>
    <mergeCell ref="B15:U15"/>
    <mergeCell ref="V15:W15"/>
    <mergeCell ref="Y15:AA15"/>
    <mergeCell ref="B14:U14"/>
    <mergeCell ref="V14:W14"/>
    <mergeCell ref="Y14:AA14"/>
    <mergeCell ref="B17:U17"/>
    <mergeCell ref="V17:W17"/>
    <mergeCell ref="Y17:AA17"/>
    <mergeCell ref="B16:U16"/>
    <mergeCell ref="V16:W16"/>
    <mergeCell ref="Y16:AA16"/>
    <mergeCell ref="Y18:AA18"/>
    <mergeCell ref="A19:C19"/>
    <mergeCell ref="D19:Q19"/>
    <mergeCell ref="R19:S19"/>
    <mergeCell ref="V19:W19"/>
    <mergeCell ref="Y19:AA19"/>
    <mergeCell ref="A18:C18"/>
    <mergeCell ref="D18:Q18"/>
    <mergeCell ref="R18:S18"/>
    <mergeCell ref="V18:W18"/>
    <mergeCell ref="R21:S21"/>
    <mergeCell ref="V21:W21"/>
    <mergeCell ref="A22:C22"/>
    <mergeCell ref="D22:Q22"/>
    <mergeCell ref="R22:S22"/>
    <mergeCell ref="V22:W22"/>
    <mergeCell ref="Y21:AA21"/>
    <mergeCell ref="Y22:AA22"/>
    <mergeCell ref="Y23:AA23"/>
    <mergeCell ref="B27:U27"/>
    <mergeCell ref="V27:W27"/>
    <mergeCell ref="Y27:AA27"/>
    <mergeCell ref="Y24:AA24"/>
    <mergeCell ref="R24:S24"/>
    <mergeCell ref="A21:C21"/>
    <mergeCell ref="D21:Q21"/>
    <mergeCell ref="A23:C23"/>
    <mergeCell ref="D23:Q23"/>
    <mergeCell ref="A24:C24"/>
    <mergeCell ref="D24:Q24"/>
    <mergeCell ref="X25:X26"/>
    <mergeCell ref="R23:S23"/>
    <mergeCell ref="V23:W23"/>
    <mergeCell ref="R25:S26"/>
    <mergeCell ref="T25:U25"/>
    <mergeCell ref="V25:W26"/>
    <mergeCell ref="Y28:AA28"/>
    <mergeCell ref="A28:C28"/>
    <mergeCell ref="D28:Q28"/>
    <mergeCell ref="R28:S28"/>
    <mergeCell ref="V28:W28"/>
    <mergeCell ref="V24:W24"/>
    <mergeCell ref="P26:Q26"/>
    <mergeCell ref="Y25:AA26"/>
    <mergeCell ref="A25:Q25"/>
    <mergeCell ref="B30:U30"/>
    <mergeCell ref="V30:W30"/>
    <mergeCell ref="Y30:AA30"/>
    <mergeCell ref="B29:U29"/>
    <mergeCell ref="V29:W29"/>
    <mergeCell ref="Y29:AA29"/>
    <mergeCell ref="B32:U32"/>
    <mergeCell ref="V32:W32"/>
    <mergeCell ref="Y32:AA32"/>
    <mergeCell ref="B31:U31"/>
    <mergeCell ref="V31:W31"/>
    <mergeCell ref="Y31:AA31"/>
    <mergeCell ref="B34:U34"/>
    <mergeCell ref="V34:W34"/>
    <mergeCell ref="Y34:AA34"/>
    <mergeCell ref="B33:U33"/>
    <mergeCell ref="V33:W33"/>
    <mergeCell ref="Y33:AA33"/>
    <mergeCell ref="A42:AD42"/>
    <mergeCell ref="B38:U38"/>
    <mergeCell ref="S43:AD43"/>
    <mergeCell ref="A40:AD40"/>
    <mergeCell ref="A41:AD41"/>
    <mergeCell ref="Y39:AA39"/>
    <mergeCell ref="V39:W39"/>
    <mergeCell ref="B39:U39"/>
    <mergeCell ref="Y38:AA38"/>
    <mergeCell ref="V38:W38"/>
    <mergeCell ref="S45:AD45"/>
    <mergeCell ref="S48:AD48"/>
    <mergeCell ref="S49:AD49"/>
    <mergeCell ref="S50:AD50"/>
    <mergeCell ref="B37:U37"/>
    <mergeCell ref="V37:W37"/>
    <mergeCell ref="Y37:AA37"/>
    <mergeCell ref="S47:AD47"/>
    <mergeCell ref="S46:AD46"/>
    <mergeCell ref="S44:AD44"/>
    <mergeCell ref="AB25:AB26"/>
    <mergeCell ref="AC25:AC26"/>
    <mergeCell ref="AD25:AD26"/>
    <mergeCell ref="S57:AD57"/>
    <mergeCell ref="S55:AD55"/>
    <mergeCell ref="S53:AD53"/>
    <mergeCell ref="S51:AD51"/>
    <mergeCell ref="S56:AD56"/>
    <mergeCell ref="S54:AD54"/>
    <mergeCell ref="S52:AD52"/>
    <mergeCell ref="A1:AD1"/>
    <mergeCell ref="W6:AD6"/>
    <mergeCell ref="A7:AD7"/>
    <mergeCell ref="A8:Q8"/>
    <mergeCell ref="R8:S9"/>
    <mergeCell ref="T8:U8"/>
    <mergeCell ref="V8:W9"/>
    <mergeCell ref="B4:S4"/>
    <mergeCell ref="AB8:AB9"/>
    <mergeCell ref="AC8:AC9"/>
    <mergeCell ref="D20:Q20"/>
    <mergeCell ref="R20:S20"/>
    <mergeCell ref="V20:W20"/>
    <mergeCell ref="Y20:AA20"/>
    <mergeCell ref="V36:W36"/>
    <mergeCell ref="Y36:AA36"/>
    <mergeCell ref="B35:U35"/>
    <mergeCell ref="V35:W35"/>
    <mergeCell ref="Y35:AA35"/>
    <mergeCell ref="B36:U36"/>
  </mergeCells>
  <printOptions/>
  <pageMargins left="0" right="0" top="0.5905511811023623" bottom="0.3937007874015748" header="0.5118110236220472" footer="0.11811023622047245"/>
  <pageSetup horizontalDpi="600" verticalDpi="600" orientation="landscape" paperSize="9" scale="90" r:id="rId1"/>
  <headerFooter alignWithMargins="0">
    <oddFooter>&amp;CStrona &amp;P z &amp;N</oddFooter>
  </headerFooter>
  <rowBreaks count="1" manualBreakCount="1">
    <brk id="24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2012-07-31T06:06:50Z</cp:lastPrinted>
  <dcterms:modified xsi:type="dcterms:W3CDTF">2012-07-31T06:07:58Z</dcterms:modified>
  <cp:category/>
  <cp:version/>
  <cp:contentType/>
  <cp:contentStatus/>
</cp:coreProperties>
</file>