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'Z7'!$A$1:$K$50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<sst xmlns="http://schemas.openxmlformats.org/spreadsheetml/2006/main" count="58" uniqueCount="51">
  <si>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</si>
  <si>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</si>
  <si>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</si>
  <si>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</si>
  <si>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</si>
  <si>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</si>
  <si>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</si>
  <si>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</si>
  <si>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</si>
  <si>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</si>
  <si>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</si>
  <si>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</si>
  <si>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</si>
  <si>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</si>
  <si>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</si>
  <si>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</si>
  <si>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</si>
  <si>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</si>
  <si>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</si>
  <si>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</si>
  <si>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</si>
  <si>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</si>
  <si>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</si>
  <si>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</si>
  <si>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</si>
  <si>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</si>
  <si>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</si>
  <si>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</si>
  <si>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</si>
  <si>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</si>
  <si>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Załącznik nr 7 do uchwały Rady Powiatu w Olecku Nr …./........./….z dnia ………………………..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</si>
  <si>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</si>
  <si>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</si>
  <si>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</si>
  <si>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</si>
  <si>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</si>
  <si>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</si>
  <si>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</si>
  <si>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</si>
  <si>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</si>
  <si>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</si>
  <si>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</si>
  <si>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</si>
  <si>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</si>
  <si>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</si>
  <si>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</si>
  <si>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</si>
  <si>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</si>
  <si>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</si>
  <si>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Dochody i wydatki związane z realizacją zadań  realizowanych na podstwaie umów (porozumień) z jednostkami samorządu terytorialnego w 2013 roku</t>
  </si>
  <si>
    <t>Informatyka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</si>
</sst>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" fontId="4" fillId="36" borderId="12" xfId="0" applyNumberFormat="1" applyFont="1" applyFill="1" applyBorder="1" applyAlignment="1">
      <alignment horizontal="right"/>
    </xf>
    <xf numFmtId="49" fontId="4" fillId="34" borderId="11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wrapText="1"/>
    </xf>
    <xf numFmtId="4" fontId="4" fillId="34" borderId="17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5" borderId="2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1" sqref="A1:K4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5" t="s">
        <v>30</v>
      </c>
      <c r="D1" s="95"/>
      <c r="E1" s="95"/>
      <c r="F1" s="95"/>
      <c r="G1" s="95"/>
      <c r="H1" s="95"/>
      <c r="I1" s="95"/>
      <c r="J1" s="95"/>
      <c r="K1" s="95"/>
      <c r="L1" s="19"/>
    </row>
    <row r="2" spans="1:12" ht="14.25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7" t="s">
        <v>9</v>
      </c>
      <c r="B4" s="98"/>
      <c r="C4" s="98"/>
      <c r="D4" s="88" t="s">
        <v>10</v>
      </c>
      <c r="E4" s="90" t="s">
        <v>17</v>
      </c>
      <c r="F4" s="90" t="s">
        <v>32</v>
      </c>
      <c r="G4" s="88" t="s">
        <v>18</v>
      </c>
      <c r="H4" s="88"/>
      <c r="I4" s="88"/>
      <c r="J4" s="88"/>
      <c r="K4" s="101"/>
      <c r="L4" s="8"/>
    </row>
    <row r="5" spans="1:13" ht="12" customHeight="1">
      <c r="A5" s="99"/>
      <c r="B5" s="100"/>
      <c r="C5" s="100"/>
      <c r="D5" s="89"/>
      <c r="E5" s="91"/>
      <c r="F5" s="91"/>
      <c r="G5" s="91" t="s">
        <v>21</v>
      </c>
      <c r="H5" s="89" t="s">
        <v>14</v>
      </c>
      <c r="I5" s="89"/>
      <c r="J5" s="89"/>
      <c r="K5" s="92" t="s">
        <v>22</v>
      </c>
      <c r="L5" s="27"/>
      <c r="M5" s="15"/>
    </row>
    <row r="6" spans="1:13" ht="23.25" customHeight="1">
      <c r="A6" s="44" t="s">
        <v>11</v>
      </c>
      <c r="B6" s="41" t="s">
        <v>12</v>
      </c>
      <c r="C6" s="41" t="s">
        <v>25</v>
      </c>
      <c r="D6" s="89"/>
      <c r="E6" s="91"/>
      <c r="F6" s="91"/>
      <c r="G6" s="91"/>
      <c r="H6" s="42" t="s">
        <v>43</v>
      </c>
      <c r="I6" s="43" t="s">
        <v>2</v>
      </c>
      <c r="J6" s="42" t="s">
        <v>3</v>
      </c>
      <c r="K6" s="92"/>
      <c r="L6" s="27"/>
      <c r="M6" s="15"/>
    </row>
    <row r="7" spans="1:13" ht="11.25" customHeight="1">
      <c r="A7" s="60">
        <v>1</v>
      </c>
      <c r="B7" s="9">
        <v>2</v>
      </c>
      <c r="C7" s="9">
        <v>3</v>
      </c>
      <c r="D7" s="9">
        <v>4</v>
      </c>
      <c r="E7" s="54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1">
        <v>11</v>
      </c>
      <c r="L7" s="24"/>
      <c r="M7" s="15"/>
    </row>
    <row r="8" spans="1:13" ht="21.75" customHeight="1">
      <c r="A8" s="62"/>
      <c r="B8" s="55"/>
      <c r="C8" s="55"/>
      <c r="D8" s="56" t="s">
        <v>31</v>
      </c>
      <c r="E8" s="57">
        <f>E9+E15+E17+E21+E24+E33+E41+E43</f>
        <v>2053485.2599999998</v>
      </c>
      <c r="F8" s="57">
        <f aca="true" t="shared" si="0" ref="F8:K8">F9+F13+F15+F17+F21+F24+F33+F41+F43</f>
        <v>2479206.5</v>
      </c>
      <c r="G8" s="57">
        <f t="shared" si="0"/>
        <v>1568086.5</v>
      </c>
      <c r="H8" s="57">
        <f t="shared" si="0"/>
        <v>685844.44</v>
      </c>
      <c r="I8" s="57">
        <f t="shared" si="0"/>
        <v>154976.2</v>
      </c>
      <c r="J8" s="57">
        <f t="shared" si="0"/>
        <v>144191.24</v>
      </c>
      <c r="K8" s="63">
        <f t="shared" si="0"/>
        <v>872270</v>
      </c>
      <c r="L8" s="25"/>
      <c r="M8" s="15"/>
    </row>
    <row r="9" spans="1:13" ht="20.25" customHeight="1">
      <c r="A9" s="64" t="s">
        <v>36</v>
      </c>
      <c r="B9" s="58" t="s">
        <v>37</v>
      </c>
      <c r="C9" s="34"/>
      <c r="D9" s="59" t="s">
        <v>24</v>
      </c>
      <c r="E9" s="49">
        <f aca="true" t="shared" si="1" ref="E9:K9">E10+E11+E12</f>
        <v>590740</v>
      </c>
      <c r="F9" s="49">
        <f t="shared" si="1"/>
        <v>725740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725740</v>
      </c>
      <c r="L9" s="25"/>
      <c r="M9" s="15"/>
    </row>
    <row r="10" spans="1:13" ht="24.75" customHeight="1">
      <c r="A10" s="31"/>
      <c r="B10" s="5"/>
      <c r="C10" s="9">
        <v>6300</v>
      </c>
      <c r="D10" s="12" t="s">
        <v>4</v>
      </c>
      <c r="E10" s="50">
        <v>590740</v>
      </c>
      <c r="F10" s="50"/>
      <c r="G10" s="50"/>
      <c r="H10" s="50"/>
      <c r="I10" s="50"/>
      <c r="J10" s="50"/>
      <c r="K10" s="51"/>
      <c r="L10" s="26"/>
      <c r="M10" s="15"/>
    </row>
    <row r="11" spans="1:13" ht="24.75" customHeight="1">
      <c r="A11" s="31"/>
      <c r="B11" s="5"/>
      <c r="C11" s="9">
        <v>6050</v>
      </c>
      <c r="D11" s="17" t="s">
        <v>6</v>
      </c>
      <c r="E11" s="50"/>
      <c r="F11" s="50">
        <f>G11+K11</f>
        <v>590740</v>
      </c>
      <c r="G11" s="50"/>
      <c r="H11" s="50"/>
      <c r="I11" s="50"/>
      <c r="J11" s="50"/>
      <c r="K11" s="51">
        <v>590740</v>
      </c>
      <c r="L11" s="26"/>
      <c r="M11" s="15"/>
    </row>
    <row r="12" spans="1:13" ht="24.75" customHeight="1">
      <c r="A12" s="31"/>
      <c r="B12" s="5"/>
      <c r="C12" s="9">
        <v>6300</v>
      </c>
      <c r="D12" s="12" t="s">
        <v>29</v>
      </c>
      <c r="E12" s="50"/>
      <c r="F12" s="50">
        <f>G12+K12</f>
        <v>135000</v>
      </c>
      <c r="G12" s="50"/>
      <c r="H12" s="50"/>
      <c r="I12" s="50"/>
      <c r="J12" s="50"/>
      <c r="K12" s="51">
        <v>135000</v>
      </c>
      <c r="L12" s="26"/>
      <c r="M12" s="15"/>
    </row>
    <row r="13" spans="1:13" ht="22.5" customHeight="1">
      <c r="A13" s="45">
        <v>720</v>
      </c>
      <c r="B13" s="34">
        <v>72095</v>
      </c>
      <c r="C13" s="34"/>
      <c r="D13" s="18" t="s">
        <v>50</v>
      </c>
      <c r="E13" s="49"/>
      <c r="F13" s="49">
        <f>F14</f>
        <v>146530</v>
      </c>
      <c r="G13" s="49"/>
      <c r="H13" s="49"/>
      <c r="I13" s="49"/>
      <c r="J13" s="49"/>
      <c r="K13" s="52">
        <f>K14</f>
        <v>146530</v>
      </c>
      <c r="L13" s="26"/>
      <c r="M13" s="15"/>
    </row>
    <row r="14" spans="1:13" ht="26.25" customHeight="1">
      <c r="A14" s="31"/>
      <c r="B14" s="5"/>
      <c r="C14" s="9">
        <v>6300</v>
      </c>
      <c r="D14" s="12" t="s">
        <v>29</v>
      </c>
      <c r="E14" s="50"/>
      <c r="F14" s="50">
        <f>G14+K14</f>
        <v>146530</v>
      </c>
      <c r="G14" s="50"/>
      <c r="H14" s="50"/>
      <c r="I14" s="50"/>
      <c r="J14" s="50"/>
      <c r="K14" s="51">
        <v>146530</v>
      </c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23</v>
      </c>
      <c r="E15" s="49">
        <f aca="true" t="shared" si="2" ref="E15:K15">E16</f>
        <v>0</v>
      </c>
      <c r="F15" s="49">
        <f t="shared" si="2"/>
        <v>3110</v>
      </c>
      <c r="G15" s="49">
        <f t="shared" si="2"/>
        <v>3110</v>
      </c>
      <c r="H15" s="49">
        <f t="shared" si="2"/>
        <v>0</v>
      </c>
      <c r="I15" s="49">
        <f t="shared" si="2"/>
        <v>0</v>
      </c>
      <c r="J15" s="49">
        <f t="shared" si="2"/>
        <v>3110</v>
      </c>
      <c r="K15" s="52">
        <f t="shared" si="2"/>
        <v>0</v>
      </c>
      <c r="L15" s="25"/>
      <c r="M15" s="15"/>
    </row>
    <row r="16" spans="1:13" s="7" customFormat="1" ht="24.75" customHeight="1">
      <c r="A16" s="31"/>
      <c r="B16" s="5"/>
      <c r="C16" s="9">
        <v>2710</v>
      </c>
      <c r="D16" s="12" t="s">
        <v>46</v>
      </c>
      <c r="E16" s="50"/>
      <c r="F16" s="50">
        <v>3110</v>
      </c>
      <c r="G16" s="50">
        <f>F16</f>
        <v>3110</v>
      </c>
      <c r="H16" s="50"/>
      <c r="I16" s="50"/>
      <c r="J16" s="50">
        <f>F16</f>
        <v>3110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23</v>
      </c>
      <c r="E17" s="49">
        <f>E18</f>
        <v>6091.42</v>
      </c>
      <c r="F17" s="49">
        <f aca="true" t="shared" si="3" ref="F17:K17">SUM(F19:F20)</f>
        <v>6091.42</v>
      </c>
      <c r="G17" s="49">
        <f t="shared" si="3"/>
        <v>6091.42</v>
      </c>
      <c r="H17" s="49">
        <f t="shared" si="3"/>
        <v>5000</v>
      </c>
      <c r="I17" s="49">
        <f t="shared" si="3"/>
        <v>0</v>
      </c>
      <c r="J17" s="49">
        <f t="shared" si="3"/>
        <v>0</v>
      </c>
      <c r="K17" s="52">
        <f t="shared" si="3"/>
        <v>0</v>
      </c>
      <c r="L17" s="25"/>
      <c r="M17" s="15"/>
    </row>
    <row r="18" spans="1:13" s="7" customFormat="1" ht="31.5" customHeight="1">
      <c r="A18" s="31"/>
      <c r="B18" s="5"/>
      <c r="C18" s="9">
        <v>2330</v>
      </c>
      <c r="D18" s="12" t="s">
        <v>44</v>
      </c>
      <c r="E18" s="50">
        <v>6091.42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5" customHeight="1">
      <c r="A19" s="31"/>
      <c r="B19" s="5"/>
      <c r="C19" s="9">
        <v>4170</v>
      </c>
      <c r="D19" s="13" t="s">
        <v>20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42</v>
      </c>
      <c r="E20" s="50"/>
      <c r="F20" s="50">
        <v>1091.42</v>
      </c>
      <c r="G20" s="50">
        <f>F20</f>
        <v>1091.42</v>
      </c>
      <c r="H20" s="50"/>
      <c r="I20" s="50"/>
      <c r="J20" s="50"/>
      <c r="K20" s="51"/>
      <c r="L20" s="26"/>
      <c r="M20" s="30"/>
    </row>
    <row r="21" spans="1:13" ht="17.25" customHeight="1">
      <c r="A21" s="46">
        <v>801</v>
      </c>
      <c r="B21" s="36">
        <v>80195</v>
      </c>
      <c r="C21" s="36"/>
      <c r="D21" s="32" t="s">
        <v>39</v>
      </c>
      <c r="E21" s="49">
        <f>E22+E23</f>
        <v>0</v>
      </c>
      <c r="F21" s="49">
        <f aca="true" t="shared" si="4" ref="F21:K21">SUM(F22:F23)</f>
        <v>734.24</v>
      </c>
      <c r="G21" s="49">
        <f t="shared" si="4"/>
        <v>734.24</v>
      </c>
      <c r="H21" s="49">
        <f t="shared" si="4"/>
        <v>0</v>
      </c>
      <c r="I21" s="49">
        <f t="shared" si="4"/>
        <v>0</v>
      </c>
      <c r="J21" s="49">
        <f t="shared" si="4"/>
        <v>734.24</v>
      </c>
      <c r="K21" s="52">
        <f t="shared" si="4"/>
        <v>0</v>
      </c>
      <c r="L21" s="28"/>
      <c r="M21" s="15"/>
    </row>
    <row r="22" spans="1:13" ht="31.5" customHeight="1">
      <c r="A22" s="6"/>
      <c r="B22" s="1"/>
      <c r="C22" s="39">
        <v>2310</v>
      </c>
      <c r="D22" s="12" t="s">
        <v>47</v>
      </c>
      <c r="E22" s="50"/>
      <c r="F22" s="50">
        <v>360.4</v>
      </c>
      <c r="G22" s="50">
        <f>F22</f>
        <v>360.4</v>
      </c>
      <c r="H22" s="50"/>
      <c r="I22" s="50"/>
      <c r="J22" s="50">
        <f>F22</f>
        <v>360.4</v>
      </c>
      <c r="K22" s="51"/>
      <c r="L22" s="28"/>
      <c r="M22" s="15"/>
    </row>
    <row r="23" spans="1:13" ht="31.5" customHeight="1">
      <c r="A23" s="6"/>
      <c r="B23" s="1"/>
      <c r="C23" s="39">
        <v>2320</v>
      </c>
      <c r="D23" s="12" t="s">
        <v>48</v>
      </c>
      <c r="E23" s="50"/>
      <c r="F23" s="50">
        <v>373.84</v>
      </c>
      <c r="G23" s="50">
        <f>F23</f>
        <v>373.84</v>
      </c>
      <c r="H23" s="50"/>
      <c r="I23" s="50"/>
      <c r="J23" s="50">
        <f>F23</f>
        <v>373.84</v>
      </c>
      <c r="K23" s="51"/>
      <c r="L23" s="28"/>
      <c r="M23" s="15"/>
    </row>
    <row r="24" spans="1:13" ht="19.5" customHeight="1">
      <c r="A24" s="45">
        <v>852</v>
      </c>
      <c r="B24" s="35">
        <v>85201</v>
      </c>
      <c r="C24" s="34"/>
      <c r="D24" s="37" t="s">
        <v>40</v>
      </c>
      <c r="E24" s="49">
        <f>E25</f>
        <v>1218493.44</v>
      </c>
      <c r="F24" s="49">
        <f>SUM(F26:F32)</f>
        <v>1218493.44</v>
      </c>
      <c r="G24" s="49">
        <f>SUM(G26:G31)</f>
        <v>1179643.44</v>
      </c>
      <c r="H24" s="49">
        <f>SUM(H26:H31)</f>
        <v>608844.44</v>
      </c>
      <c r="I24" s="49">
        <f>SUM(I26:I31)</f>
        <v>141229</v>
      </c>
      <c r="J24" s="49">
        <f>SUM(J26:J31)</f>
        <v>0</v>
      </c>
      <c r="K24" s="52">
        <f>SUM(K26:K31)</f>
        <v>0</v>
      </c>
      <c r="L24" s="25"/>
      <c r="M24" s="15"/>
    </row>
    <row r="25" spans="1:13" ht="31.5" customHeight="1">
      <c r="A25" s="6"/>
      <c r="B25" s="39"/>
      <c r="C25" s="39">
        <v>2320</v>
      </c>
      <c r="D25" s="12" t="s">
        <v>44</v>
      </c>
      <c r="E25" s="50">
        <v>1218493.44</v>
      </c>
      <c r="F25" s="50"/>
      <c r="G25" s="50"/>
      <c r="H25" s="50"/>
      <c r="I25" s="50"/>
      <c r="J25" s="50"/>
      <c r="K25" s="51"/>
      <c r="L25" s="28"/>
      <c r="M25" s="15"/>
    </row>
    <row r="26" spans="1:13" ht="15" customHeight="1">
      <c r="A26" s="10"/>
      <c r="B26" s="38"/>
      <c r="C26" s="39">
        <v>4010</v>
      </c>
      <c r="D26" s="12" t="s">
        <v>27</v>
      </c>
      <c r="E26" s="50"/>
      <c r="F26" s="50">
        <v>608844.44</v>
      </c>
      <c r="G26" s="50">
        <f aca="true" t="shared" si="5" ref="G26:G32">F26</f>
        <v>608844.44</v>
      </c>
      <c r="H26" s="50">
        <f>G26</f>
        <v>608844.44</v>
      </c>
      <c r="I26" s="50"/>
      <c r="J26" s="50"/>
      <c r="K26" s="51"/>
      <c r="L26" s="28"/>
      <c r="M26" s="15"/>
    </row>
    <row r="27" spans="1:13" ht="15" customHeight="1">
      <c r="A27" s="10"/>
      <c r="B27" s="38"/>
      <c r="C27" s="39">
        <v>4110</v>
      </c>
      <c r="D27" s="12" t="s">
        <v>28</v>
      </c>
      <c r="E27" s="50"/>
      <c r="F27" s="50">
        <v>127729</v>
      </c>
      <c r="G27" s="50">
        <f t="shared" si="5"/>
        <v>127729</v>
      </c>
      <c r="H27" s="50"/>
      <c r="I27" s="50">
        <f>G27</f>
        <v>127729</v>
      </c>
      <c r="J27" s="50"/>
      <c r="K27" s="51"/>
      <c r="L27" s="28"/>
      <c r="M27" s="15"/>
    </row>
    <row r="28" spans="1:13" ht="15" customHeight="1">
      <c r="A28" s="10"/>
      <c r="B28" s="38"/>
      <c r="C28" s="39">
        <v>4120</v>
      </c>
      <c r="D28" s="12" t="s">
        <v>34</v>
      </c>
      <c r="E28" s="50"/>
      <c r="F28" s="50">
        <v>13500</v>
      </c>
      <c r="G28" s="50">
        <f t="shared" si="5"/>
        <v>13500</v>
      </c>
      <c r="H28" s="50"/>
      <c r="I28" s="50">
        <f>G28</f>
        <v>13500</v>
      </c>
      <c r="J28" s="50"/>
      <c r="K28" s="51"/>
      <c r="L28" s="28"/>
      <c r="M28" s="15"/>
    </row>
    <row r="29" spans="1:13" ht="15" customHeight="1">
      <c r="A29" s="10"/>
      <c r="B29" s="38"/>
      <c r="C29" s="39">
        <v>4210</v>
      </c>
      <c r="D29" s="40" t="s">
        <v>35</v>
      </c>
      <c r="E29" s="50"/>
      <c r="F29" s="50">
        <v>139530</v>
      </c>
      <c r="G29" s="50">
        <f t="shared" si="5"/>
        <v>139530</v>
      </c>
      <c r="H29" s="50"/>
      <c r="I29" s="50"/>
      <c r="J29" s="50"/>
      <c r="K29" s="51"/>
      <c r="L29" s="28"/>
      <c r="M29" s="15"/>
    </row>
    <row r="30" spans="1:13" ht="15" customHeight="1">
      <c r="A30" s="10"/>
      <c r="B30" s="38"/>
      <c r="C30" s="39">
        <v>4220</v>
      </c>
      <c r="D30" s="40" t="s">
        <v>26</v>
      </c>
      <c r="E30" s="50"/>
      <c r="F30" s="50">
        <v>186040</v>
      </c>
      <c r="G30" s="50">
        <f t="shared" si="5"/>
        <v>186040</v>
      </c>
      <c r="H30" s="50"/>
      <c r="I30" s="50"/>
      <c r="J30" s="50"/>
      <c r="K30" s="51"/>
      <c r="L30" s="28"/>
      <c r="M30" s="15"/>
    </row>
    <row r="31" spans="1:13" ht="15" customHeight="1">
      <c r="A31" s="10"/>
      <c r="B31" s="38"/>
      <c r="C31" s="39">
        <v>4260</v>
      </c>
      <c r="D31" s="40" t="s">
        <v>41</v>
      </c>
      <c r="E31" s="50"/>
      <c r="F31" s="50">
        <v>104000</v>
      </c>
      <c r="G31" s="50">
        <f t="shared" si="5"/>
        <v>104000</v>
      </c>
      <c r="H31" s="50"/>
      <c r="I31" s="50"/>
      <c r="J31" s="50"/>
      <c r="K31" s="51"/>
      <c r="L31" s="28"/>
      <c r="M31" s="15"/>
    </row>
    <row r="32" spans="1:13" ht="15" customHeight="1">
      <c r="A32" s="10"/>
      <c r="B32" s="38"/>
      <c r="C32" s="39">
        <v>4300</v>
      </c>
      <c r="D32" s="53" t="s">
        <v>42</v>
      </c>
      <c r="E32" s="50"/>
      <c r="F32" s="50">
        <v>38850</v>
      </c>
      <c r="G32" s="50">
        <f t="shared" si="5"/>
        <v>38850</v>
      </c>
      <c r="H32" s="50"/>
      <c r="I32" s="50"/>
      <c r="J32" s="50"/>
      <c r="K32" s="51"/>
      <c r="L32" s="28"/>
      <c r="M32" s="15"/>
    </row>
    <row r="33" spans="1:13" ht="21.75" customHeight="1">
      <c r="A33" s="47">
        <v>852</v>
      </c>
      <c r="B33" s="33">
        <v>85204</v>
      </c>
      <c r="C33" s="34"/>
      <c r="D33" s="18" t="s">
        <v>13</v>
      </c>
      <c r="E33" s="49">
        <f>E34+E35</f>
        <v>238160.40000000002</v>
      </c>
      <c r="F33" s="49">
        <f aca="true" t="shared" si="6" ref="F33:K33">F36+F37+F38+F39+F40</f>
        <v>278492.4</v>
      </c>
      <c r="G33" s="49">
        <f t="shared" si="6"/>
        <v>278492.4</v>
      </c>
      <c r="H33" s="49">
        <f t="shared" si="6"/>
        <v>72000</v>
      </c>
      <c r="I33" s="49">
        <f t="shared" si="6"/>
        <v>13747.2</v>
      </c>
      <c r="J33" s="49">
        <f t="shared" si="6"/>
        <v>40332</v>
      </c>
      <c r="K33" s="52">
        <f t="shared" si="6"/>
        <v>0</v>
      </c>
      <c r="L33" s="25"/>
      <c r="M33" s="14"/>
    </row>
    <row r="34" spans="1:13" ht="31.5" customHeight="1">
      <c r="A34" s="10"/>
      <c r="B34" s="2"/>
      <c r="C34" s="39">
        <v>2310</v>
      </c>
      <c r="D34" s="12" t="s">
        <v>45</v>
      </c>
      <c r="E34" s="50">
        <v>80956.8</v>
      </c>
      <c r="F34" s="50">
        <v>0</v>
      </c>
      <c r="G34" s="50"/>
      <c r="H34" s="50"/>
      <c r="I34" s="50"/>
      <c r="J34" s="50"/>
      <c r="K34" s="51"/>
      <c r="L34" s="28"/>
      <c r="M34" s="15"/>
    </row>
    <row r="35" spans="1:13" ht="31.5" customHeight="1">
      <c r="A35" s="10"/>
      <c r="B35" s="2"/>
      <c r="C35" s="39">
        <v>2320</v>
      </c>
      <c r="D35" s="12" t="s">
        <v>44</v>
      </c>
      <c r="E35" s="50">
        <v>157203.6</v>
      </c>
      <c r="F35" s="50">
        <v>0</v>
      </c>
      <c r="G35" s="50">
        <f aca="true" t="shared" si="7" ref="G35:G40">F35</f>
        <v>0</v>
      </c>
      <c r="H35" s="50"/>
      <c r="I35" s="50"/>
      <c r="J35" s="50">
        <f>G35</f>
        <v>0</v>
      </c>
      <c r="K35" s="51"/>
      <c r="L35" s="28"/>
      <c r="M35" s="15"/>
    </row>
    <row r="36" spans="1:13" ht="15" customHeight="1">
      <c r="A36" s="10"/>
      <c r="B36" s="2"/>
      <c r="C36" s="39">
        <v>2320</v>
      </c>
      <c r="D36" s="17" t="s">
        <v>5</v>
      </c>
      <c r="E36" s="50"/>
      <c r="F36" s="50">
        <v>40332</v>
      </c>
      <c r="G36" s="50">
        <f t="shared" si="7"/>
        <v>40332</v>
      </c>
      <c r="H36" s="50"/>
      <c r="I36" s="50"/>
      <c r="J36" s="50">
        <f>G36</f>
        <v>40332</v>
      </c>
      <c r="K36" s="51"/>
      <c r="L36" s="28"/>
      <c r="M36" s="15"/>
    </row>
    <row r="37" spans="1:13" ht="15" customHeight="1">
      <c r="A37" s="48"/>
      <c r="B37" s="3"/>
      <c r="C37" s="39">
        <v>3110</v>
      </c>
      <c r="D37" s="40" t="s">
        <v>8</v>
      </c>
      <c r="E37" s="50"/>
      <c r="F37" s="50">
        <v>152413.2</v>
      </c>
      <c r="G37" s="50">
        <f t="shared" si="7"/>
        <v>152413.2</v>
      </c>
      <c r="H37" s="50"/>
      <c r="I37" s="50"/>
      <c r="J37" s="50"/>
      <c r="K37" s="51"/>
      <c r="L37" s="26"/>
      <c r="M37" s="15"/>
    </row>
    <row r="38" spans="1:13" ht="15" customHeight="1">
      <c r="A38" s="48"/>
      <c r="B38" s="3"/>
      <c r="C38" s="39">
        <v>4110</v>
      </c>
      <c r="D38" s="12" t="s">
        <v>38</v>
      </c>
      <c r="E38" s="50"/>
      <c r="F38" s="50">
        <v>12571.2</v>
      </c>
      <c r="G38" s="50">
        <f t="shared" si="7"/>
        <v>12571.2</v>
      </c>
      <c r="H38" s="50"/>
      <c r="I38" s="50">
        <f>G38</f>
        <v>12571.2</v>
      </c>
      <c r="J38" s="50"/>
      <c r="K38" s="51"/>
      <c r="L38" s="26"/>
      <c r="M38" s="15"/>
    </row>
    <row r="39" spans="1:13" ht="15" customHeight="1">
      <c r="A39" s="48"/>
      <c r="B39" s="3"/>
      <c r="C39" s="39">
        <v>4120</v>
      </c>
      <c r="D39" s="13" t="s">
        <v>34</v>
      </c>
      <c r="E39" s="50"/>
      <c r="F39" s="50">
        <v>1176</v>
      </c>
      <c r="G39" s="50">
        <f t="shared" si="7"/>
        <v>1176</v>
      </c>
      <c r="H39" s="50"/>
      <c r="I39" s="50">
        <f>G39</f>
        <v>1176</v>
      </c>
      <c r="J39" s="50"/>
      <c r="K39" s="51"/>
      <c r="L39" s="26"/>
      <c r="M39" s="15"/>
    </row>
    <row r="40" spans="1:13" ht="15" customHeight="1">
      <c r="A40" s="48"/>
      <c r="B40" s="3"/>
      <c r="C40" s="39">
        <v>4170</v>
      </c>
      <c r="D40" s="13" t="s">
        <v>20</v>
      </c>
      <c r="E40" s="50"/>
      <c r="F40" s="50">
        <v>72000</v>
      </c>
      <c r="G40" s="50">
        <f t="shared" si="7"/>
        <v>72000</v>
      </c>
      <c r="H40" s="50">
        <f>G40</f>
        <v>72000</v>
      </c>
      <c r="I40" s="50"/>
      <c r="J40" s="50"/>
      <c r="K40" s="51"/>
      <c r="L40" s="26"/>
      <c r="M40" s="15"/>
    </row>
    <row r="41" spans="1:13" ht="21.75" customHeight="1">
      <c r="A41" s="47">
        <v>853</v>
      </c>
      <c r="B41" s="33">
        <v>85311</v>
      </c>
      <c r="C41" s="34"/>
      <c r="D41" s="18" t="s">
        <v>0</v>
      </c>
      <c r="E41" s="49">
        <f>E42</f>
        <v>0</v>
      </c>
      <c r="F41" s="49">
        <f aca="true" t="shared" si="8" ref="F41:K41">F42</f>
        <v>60015</v>
      </c>
      <c r="G41" s="49">
        <f t="shared" si="8"/>
        <v>60015</v>
      </c>
      <c r="H41" s="49">
        <f t="shared" si="8"/>
        <v>0</v>
      </c>
      <c r="I41" s="49">
        <f t="shared" si="8"/>
        <v>0</v>
      </c>
      <c r="J41" s="49">
        <f t="shared" si="8"/>
        <v>60015</v>
      </c>
      <c r="K41" s="52">
        <f t="shared" si="8"/>
        <v>0</v>
      </c>
      <c r="L41" s="25"/>
      <c r="M41" s="15"/>
    </row>
    <row r="42" spans="1:13" ht="15" customHeight="1">
      <c r="A42" s="48"/>
      <c r="B42" s="3"/>
      <c r="C42" s="9">
        <v>2310</v>
      </c>
      <c r="D42" s="12" t="s">
        <v>7</v>
      </c>
      <c r="E42" s="50"/>
      <c r="F42" s="50">
        <v>60015</v>
      </c>
      <c r="G42" s="50">
        <f>F42</f>
        <v>60015</v>
      </c>
      <c r="H42" s="50"/>
      <c r="I42" s="50"/>
      <c r="J42" s="50">
        <f>G42</f>
        <v>60015</v>
      </c>
      <c r="K42" s="51"/>
      <c r="L42" s="26"/>
      <c r="M42" s="15"/>
    </row>
    <row r="43" spans="1:13" ht="21.75" customHeight="1" thickBot="1">
      <c r="A43" s="71">
        <v>921</v>
      </c>
      <c r="B43" s="72">
        <v>92116</v>
      </c>
      <c r="C43" s="73"/>
      <c r="D43" s="74" t="s">
        <v>15</v>
      </c>
      <c r="E43" s="75">
        <v>0</v>
      </c>
      <c r="F43" s="75">
        <f aca="true" t="shared" si="9" ref="F43:K43">F44</f>
        <v>40000</v>
      </c>
      <c r="G43" s="75">
        <f t="shared" si="9"/>
        <v>40000</v>
      </c>
      <c r="H43" s="75">
        <f t="shared" si="9"/>
        <v>0</v>
      </c>
      <c r="I43" s="75">
        <f t="shared" si="9"/>
        <v>0</v>
      </c>
      <c r="J43" s="75">
        <f t="shared" si="9"/>
        <v>40000</v>
      </c>
      <c r="K43" s="76">
        <f t="shared" si="9"/>
        <v>0</v>
      </c>
      <c r="L43" s="25"/>
      <c r="M43" s="15"/>
    </row>
    <row r="44" spans="1:13" ht="15" customHeight="1">
      <c r="A44" s="77"/>
      <c r="B44" s="78"/>
      <c r="C44" s="79">
        <v>2310</v>
      </c>
      <c r="D44" s="80" t="s">
        <v>16</v>
      </c>
      <c r="E44" s="81"/>
      <c r="F44" s="81">
        <v>40000</v>
      </c>
      <c r="G44" s="81">
        <f>F44</f>
        <v>40000</v>
      </c>
      <c r="H44" s="81"/>
      <c r="I44" s="81"/>
      <c r="J44" s="81">
        <f>G44</f>
        <v>40000</v>
      </c>
      <c r="K44" s="82"/>
      <c r="L44" s="28"/>
      <c r="M44" s="15"/>
    </row>
    <row r="45" spans="1:13" ht="21" customHeight="1" thickBot="1">
      <c r="A45" s="65"/>
      <c r="B45" s="66"/>
      <c r="C45" s="67"/>
      <c r="D45" s="68" t="s">
        <v>19</v>
      </c>
      <c r="E45" s="69">
        <f>E8</f>
        <v>2053485.2599999998</v>
      </c>
      <c r="F45" s="69">
        <f aca="true" t="shared" si="10" ref="F45:K45">F8</f>
        <v>2479206.5</v>
      </c>
      <c r="G45" s="69">
        <f t="shared" si="10"/>
        <v>1568086.5</v>
      </c>
      <c r="H45" s="69">
        <f t="shared" si="10"/>
        <v>685844.44</v>
      </c>
      <c r="I45" s="69">
        <f t="shared" si="10"/>
        <v>154976.2</v>
      </c>
      <c r="J45" s="69">
        <f t="shared" si="10"/>
        <v>144191.24</v>
      </c>
      <c r="K45" s="70">
        <f t="shared" si="10"/>
        <v>872270</v>
      </c>
      <c r="L45" s="25"/>
      <c r="M45" s="25"/>
    </row>
    <row r="46" spans="12:13" ht="10.5" customHeight="1" hidden="1">
      <c r="L46" s="15"/>
      <c r="M46" s="15"/>
    </row>
    <row r="47" spans="1:13" ht="15" customHeight="1">
      <c r="A47" s="93" t="s">
        <v>33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29"/>
      <c r="M47" s="15"/>
    </row>
    <row r="48" spans="1:13" ht="15" customHeight="1">
      <c r="A48" s="7"/>
      <c r="B48" s="7"/>
      <c r="C48" s="7"/>
      <c r="D48" s="7" t="s">
        <v>1</v>
      </c>
      <c r="E48" s="7"/>
      <c r="F48" s="7"/>
      <c r="G48" s="7"/>
      <c r="H48" s="7"/>
      <c r="I48" s="11"/>
      <c r="J48" s="11"/>
      <c r="K48" s="11"/>
      <c r="L48" s="30"/>
      <c r="M48" s="15"/>
    </row>
    <row r="49" spans="1:13" ht="7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30"/>
      <c r="M49" s="15"/>
    </row>
    <row r="50" spans="1:12" ht="14.25" customHeight="1">
      <c r="A50" s="7"/>
      <c r="B50" s="7"/>
      <c r="C50" s="7"/>
      <c r="D50" s="7"/>
      <c r="E50" s="7"/>
      <c r="F50" s="7"/>
      <c r="G50" s="7"/>
      <c r="H50" s="7"/>
      <c r="I50" s="94"/>
      <c r="J50" s="94"/>
      <c r="K50" s="7"/>
      <c r="L50" s="7"/>
    </row>
    <row r="51" spans="1:12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8" customHeight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21"/>
    </row>
    <row r="56" spans="1:12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 customHeight="1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4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22"/>
    </row>
    <row r="64" spans="1:12" ht="54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22"/>
    </row>
    <row r="65" spans="1:12" ht="18" customHeight="1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75" customHeight="1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47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23"/>
    </row>
    <row r="69" spans="1:12" ht="26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22"/>
    </row>
    <row r="70" spans="1:12" ht="16.5" customHeight="1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22"/>
    </row>
    <row r="72" spans="1:12" ht="37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22"/>
    </row>
    <row r="73" spans="1:12" ht="27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22"/>
    </row>
    <row r="74" spans="1:12" ht="27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22"/>
    </row>
    <row r="75" spans="1:12" ht="12.7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21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9.25" customHeight="1">
      <c r="A80" s="7"/>
      <c r="B80" s="7"/>
      <c r="C80" s="7"/>
      <c r="D80" s="83"/>
      <c r="E80" s="83"/>
      <c r="F80" s="83"/>
      <c r="G80" s="83"/>
      <c r="H80" s="83"/>
      <c r="I80" s="83"/>
      <c r="J80" s="83"/>
      <c r="K80" s="83"/>
      <c r="L80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55:K55"/>
    <mergeCell ref="A64:K64"/>
    <mergeCell ref="A63:K63"/>
    <mergeCell ref="D4:D6"/>
    <mergeCell ref="E4:E6"/>
    <mergeCell ref="K5:K6"/>
    <mergeCell ref="A47:K47"/>
    <mergeCell ref="I50:J50"/>
    <mergeCell ref="D80:K80"/>
    <mergeCell ref="A75:K75"/>
    <mergeCell ref="A71:K71"/>
    <mergeCell ref="A68:K68"/>
    <mergeCell ref="A69:K69"/>
    <mergeCell ref="A73:K73"/>
    <mergeCell ref="A74:K74"/>
    <mergeCell ref="A72:K72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95" r:id="rId1"/>
  <headerFooter alignWithMargins="0">
    <oddFooter>&amp;CStrona &amp;P</oddFooter>
  </headerFooter>
  <rowBreaks count="1" manualBreakCount="1">
    <brk id="28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2012-11-13T06:56:37Z</cp:lastPrinted>
  <dcterms:created xsi:type="dcterms:W3CDTF">2002-03-22T09:59:04Z</dcterms:created>
  <dcterms:modified xsi:type="dcterms:W3CDTF">2012-11-13T06:56:39Z</dcterms:modified>
  <cp:category/>
  <cp:version/>
  <cp:contentType/>
  <cp:contentStatus/>
</cp:coreProperties>
</file>