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'Z4'!$A$1:$P$96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<sst xmlns="http://schemas.openxmlformats.org/spreadsheetml/2006/main" count="134" uniqueCount="85">
  <si>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</si>
  <si>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</si>
  <si>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</si>
  <si>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</si>
  <si>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</si>
  <si>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</si>
  <si>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</si>
  <si>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</si>
  <si>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</si>
  <si>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</si>
  <si>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</si>
  <si>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</si>
  <si>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</si>
  <si>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</si>
  <si>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</si>
  <si>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</si>
  <si>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</si>
  <si>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</si>
  <si>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</si>
  <si>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</si>
  <si>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</si>
  <si>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</si>
  <si>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</si>
  <si>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</si>
  <si>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</si>
  <si>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</si>
  <si>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</si>
  <si>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</si>
  <si>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</si>
  <si>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</si>
  <si>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</si>
  <si>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</si>
  <si>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</si>
  <si>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</si>
  <si>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801, 80195</t>
  </si>
  <si>
    <t>2.4</t>
  </si>
  <si>
    <t>Priorytet: VI Rynek pracy otwarty na wszystko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</si>
  <si>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</si>
  <si>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</si>
  <si>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</si>
  <si>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</si>
  <si>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</si>
  <si>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</si>
  <si>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</si>
  <si>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</si>
  <si>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 xml:space="preserve">z tego: dotychczas poniesione 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</si>
  <si>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</si>
  <si>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</si>
  <si>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</si>
  <si>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</si>
  <si>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</si>
  <si>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</si>
  <si>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</si>
  <si>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</si>
  <si>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</si>
  <si>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</si>
  <si>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</si>
  <si>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Poddziałanie 8.1.1  Wspieranie rozwoju kwalifikacji zawodowych i doradztwo dla przedsiębiorstw</t>
  </si>
  <si>
    <t>Tytuł projektu: "Księgowość bez tajemnic" - realizowany przez Powiatowy Urząd Pracy w Olecku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</si>
  <si>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</si>
  <si>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</si>
  <si>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</si>
  <si>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</si>
  <si>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</si>
  <si>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</si>
  <si>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</si>
  <si>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</si>
  <si>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</si>
  <si>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</si>
  <si>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</si>
  <si>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</si>
  <si>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</si>
  <si>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</si>
  <si>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2012 rok</t>
  </si>
  <si>
    <t>2.8</t>
  </si>
  <si>
    <t>Priorytet: VI Rynek pracy otwarty dla wszystkich</t>
  </si>
  <si>
    <t>Poddziałanie 6.1.1 Wsparcie osób pozostających bez zatrudnienia na regionalnym rynku pracy</t>
  </si>
  <si>
    <t xml:space="preserve">Tytuł projektu: "Aktywni mimo barier" - realizowany przez Powiatowy Urząd Pracy w Olecku </t>
  </si>
  <si>
    <t>Program Operacyjny Kapitał Ludzki 2007-2013</t>
  </si>
  <si>
    <t>Priorytet IX. Rozwój wykształcenia i kompetencji w regionach</t>
  </si>
  <si>
    <t xml:space="preserve">Działanie 9.2 Podniesienie atrakcyjności i jakości szkolnictwa zawodowego </t>
  </si>
  <si>
    <t>Tytuł projektu: "Myślimy o przyszłości" - realizowany przez Starostwo Powiatowe w Olecku</t>
  </si>
  <si>
    <t>2.9</t>
  </si>
  <si>
    <t>2015 r.</t>
  </si>
  <si>
    <r>
      <t xml:space="preserve">Załącznik </t>
    </r>
    <r>
      <rPr>
        <b/>
        <sz val="8"/>
        <rFont val="Arial CE"/>
        <family val="0"/>
      </rPr>
      <t xml:space="preserve">Nr 4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XXIV/ 172 /2012</t>
    </r>
    <r>
      <rPr>
        <sz val="8"/>
        <rFont val="Arial CE"/>
        <family val="0"/>
      </rPr>
      <t xml:space="preserve"> z dnia</t>
    </r>
    <r>
      <rPr>
        <b/>
        <sz val="8"/>
        <rFont val="Arial CE"/>
        <family val="0"/>
      </rPr>
      <t xml:space="preserve"> 29 listopada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</si>
</sst>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25" borderId="1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4" borderId="11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24" borderId="15" xfId="0" applyFont="1" applyFill="1" applyBorder="1" applyAlignment="1">
      <alignment horizontal="left" wrapText="1"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5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4" borderId="1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8" fillId="22" borderId="10" xfId="0" applyNumberFormat="1" applyFont="1" applyFill="1" applyBorder="1" applyAlignment="1">
      <alignment horizontal="right"/>
    </xf>
    <xf numFmtId="4" fontId="8" fillId="22" borderId="12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4" fontId="6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5" fillId="24" borderId="14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2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6" borderId="10" xfId="0" applyFont="1" applyFill="1" applyBorder="1" applyAlignment="1">
      <alignment horizontal="left" wrapText="1"/>
    </xf>
    <xf numFmtId="0" fontId="6" fillId="26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26" borderId="13" xfId="0" applyFont="1" applyFill="1" applyBorder="1" applyAlignment="1">
      <alignment horizontal="left"/>
    </xf>
    <xf numFmtId="0" fontId="6" fillId="26" borderId="23" xfId="0" applyFont="1" applyFill="1" applyBorder="1" applyAlignment="1">
      <alignment horizontal="left"/>
    </xf>
    <xf numFmtId="0" fontId="6" fillId="26" borderId="24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25" borderId="10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26" borderId="10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0" xfId="0" applyFont="1" applyFill="1" applyBorder="1" applyAlignment="1">
      <alignment wrapText="1"/>
    </xf>
    <xf numFmtId="0" fontId="5" fillId="25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0"/>
  <sheetViews>
    <sheetView tabSelected="1" view="pageBreakPreview" zoomScale="60" zoomScalePageLayoutView="0" workbookViewId="0" topLeftCell="A10">
      <selection activeCell="E3" sqref="E3"/>
    </sheetView>
  </sheetViews>
  <sheetFormatPr defaultColWidth="9.00390625" defaultRowHeight="12.75"/>
  <cols>
    <col min="1" max="1" width="4.625" style="11" customWidth="1"/>
    <col min="2" max="2" width="48.50390625" style="0" customWidth="1"/>
    <col min="3" max="3" width="10.875" style="0" customWidth="1"/>
    <col min="4" max="4" width="13.00390625" style="0" customWidth="1"/>
    <col min="5" max="5" width="11.625" style="0" customWidth="1"/>
    <col min="6" max="6" width="13.00390625" style="0" customWidth="1"/>
    <col min="7" max="8" width="11.50390625" style="0" customWidth="1"/>
    <col min="11" max="11" width="12.125" style="0" customWidth="1"/>
    <col min="12" max="12" width="12.00390625" style="0" customWidth="1"/>
    <col min="13" max="13" width="16.50390625" style="0" customWidth="1"/>
    <col min="14" max="14" width="15.375" style="0" customWidth="1"/>
    <col min="16" max="16" width="11.625" style="0" customWidth="1"/>
  </cols>
  <sheetData>
    <row r="1" spans="1:16" ht="18.75" customHeight="1">
      <c r="A1" s="19"/>
      <c r="K1" s="97" t="s">
        <v>84</v>
      </c>
      <c r="L1" s="97"/>
      <c r="M1" s="97"/>
      <c r="N1" s="97"/>
      <c r="O1" s="97"/>
      <c r="P1" s="97"/>
    </row>
    <row r="2" spans="1:16" ht="13.5">
      <c r="A2" s="119" t="s">
        <v>49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ht="9.75" customHeight="1" thickBot="1">
      <c r="A3" s="19"/>
    </row>
    <row r="4" spans="1:16" ht="12" customHeight="1">
      <c r="A4" s="109" t="s">
        <v>4</v>
      </c>
      <c r="B4" s="111" t="s">
        <v>7</v>
      </c>
      <c r="C4" s="111" t="s">
        <v>8</v>
      </c>
      <c r="D4" s="111" t="s">
        <v>56</v>
      </c>
      <c r="E4" s="120" t="s">
        <v>3</v>
      </c>
      <c r="F4" s="120"/>
      <c r="G4" s="120" t="s">
        <v>9</v>
      </c>
      <c r="H4" s="120"/>
      <c r="I4" s="120"/>
      <c r="J4" s="120"/>
      <c r="K4" s="120"/>
      <c r="L4" s="120"/>
      <c r="M4" s="120"/>
      <c r="N4" s="120"/>
      <c r="O4" s="120"/>
      <c r="P4" s="126"/>
    </row>
    <row r="5" spans="1:16" ht="12.75" customHeight="1">
      <c r="A5" s="110"/>
      <c r="B5" s="108"/>
      <c r="C5" s="108"/>
      <c r="D5" s="108"/>
      <c r="E5" s="108" t="s">
        <v>54</v>
      </c>
      <c r="F5" s="108" t="s">
        <v>10</v>
      </c>
      <c r="G5" s="123" t="s">
        <v>73</v>
      </c>
      <c r="H5" s="123"/>
      <c r="I5" s="123"/>
      <c r="J5" s="123"/>
      <c r="K5" s="123"/>
      <c r="L5" s="123"/>
      <c r="M5" s="123"/>
      <c r="N5" s="123"/>
      <c r="O5" s="123"/>
      <c r="P5" s="124"/>
    </row>
    <row r="6" spans="1:16" ht="12.75" customHeight="1">
      <c r="A6" s="110"/>
      <c r="B6" s="108"/>
      <c r="C6" s="108"/>
      <c r="D6" s="108"/>
      <c r="E6" s="108"/>
      <c r="F6" s="108"/>
      <c r="G6" s="108" t="s">
        <v>11</v>
      </c>
      <c r="H6" s="121" t="s">
        <v>12</v>
      </c>
      <c r="I6" s="121"/>
      <c r="J6" s="121"/>
      <c r="K6" s="121"/>
      <c r="L6" s="121"/>
      <c r="M6" s="121"/>
      <c r="N6" s="121"/>
      <c r="O6" s="121"/>
      <c r="P6" s="122"/>
    </row>
    <row r="7" spans="1:16" ht="12.75" customHeight="1">
      <c r="A7" s="110"/>
      <c r="B7" s="108"/>
      <c r="C7" s="108"/>
      <c r="D7" s="108"/>
      <c r="E7" s="108"/>
      <c r="F7" s="108"/>
      <c r="G7" s="108"/>
      <c r="H7" s="123" t="s">
        <v>13</v>
      </c>
      <c r="I7" s="123"/>
      <c r="J7" s="123"/>
      <c r="K7" s="123"/>
      <c r="L7" s="108" t="s">
        <v>10</v>
      </c>
      <c r="M7" s="108"/>
      <c r="N7" s="108"/>
      <c r="O7" s="108"/>
      <c r="P7" s="112"/>
    </row>
    <row r="8" spans="1:16" ht="12.75" customHeight="1">
      <c r="A8" s="110"/>
      <c r="B8" s="108"/>
      <c r="C8" s="108"/>
      <c r="D8" s="108"/>
      <c r="E8" s="108"/>
      <c r="F8" s="108"/>
      <c r="G8" s="108"/>
      <c r="H8" s="108" t="s">
        <v>14</v>
      </c>
      <c r="I8" s="125" t="s">
        <v>15</v>
      </c>
      <c r="J8" s="125"/>
      <c r="K8" s="125"/>
      <c r="L8" s="108" t="s">
        <v>16</v>
      </c>
      <c r="M8" s="108" t="s">
        <v>15</v>
      </c>
      <c r="N8" s="108"/>
      <c r="O8" s="108"/>
      <c r="P8" s="112"/>
    </row>
    <row r="9" spans="1:16" ht="37.5" customHeight="1">
      <c r="A9" s="110"/>
      <c r="B9" s="108"/>
      <c r="C9" s="108"/>
      <c r="D9" s="108"/>
      <c r="E9" s="108"/>
      <c r="F9" s="108"/>
      <c r="G9" s="108"/>
      <c r="H9" s="108"/>
      <c r="I9" s="10" t="s">
        <v>17</v>
      </c>
      <c r="J9" s="10" t="s">
        <v>18</v>
      </c>
      <c r="K9" s="10" t="s">
        <v>19</v>
      </c>
      <c r="L9" s="108"/>
      <c r="M9" s="10" t="s">
        <v>20</v>
      </c>
      <c r="N9" s="10" t="s">
        <v>17</v>
      </c>
      <c r="O9" s="10" t="s">
        <v>18</v>
      </c>
      <c r="P9" s="14" t="s">
        <v>19</v>
      </c>
    </row>
    <row r="10" spans="1:16" s="6" customFormat="1" ht="12" customHeight="1">
      <c r="A10" s="1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6">
        <v>16</v>
      </c>
    </row>
    <row r="11" spans="1:16" s="6" customFormat="1" ht="14.25" customHeight="1">
      <c r="A11" s="20" t="s">
        <v>5</v>
      </c>
      <c r="B11" s="24" t="s">
        <v>50</v>
      </c>
      <c r="C11" s="25"/>
      <c r="D11" s="70">
        <f>D17</f>
        <v>1844307.8199999998</v>
      </c>
      <c r="E11" s="70">
        <f aca="true" t="shared" si="0" ref="E11:P11">E17</f>
        <v>553292.65</v>
      </c>
      <c r="F11" s="70">
        <f t="shared" si="0"/>
        <v>1291015.17</v>
      </c>
      <c r="G11" s="70">
        <f t="shared" si="0"/>
        <v>1767918.8199999998</v>
      </c>
      <c r="H11" s="70">
        <f t="shared" si="0"/>
        <v>530375.65</v>
      </c>
      <c r="I11" s="70">
        <f t="shared" si="0"/>
        <v>0</v>
      </c>
      <c r="J11" s="70">
        <f t="shared" si="0"/>
        <v>0</v>
      </c>
      <c r="K11" s="70">
        <f t="shared" si="0"/>
        <v>530375.65</v>
      </c>
      <c r="L11" s="70">
        <f t="shared" si="0"/>
        <v>1237543.17</v>
      </c>
      <c r="M11" s="70">
        <f t="shared" si="0"/>
        <v>0</v>
      </c>
      <c r="N11" s="70">
        <f t="shared" si="0"/>
        <v>0</v>
      </c>
      <c r="O11" s="70">
        <f t="shared" si="0"/>
        <v>0</v>
      </c>
      <c r="P11" s="70">
        <f t="shared" si="0"/>
        <v>1237543.17</v>
      </c>
    </row>
    <row r="12" spans="1:16" s="1" customFormat="1" ht="15" customHeight="1">
      <c r="A12" s="101" t="s">
        <v>21</v>
      </c>
      <c r="B12" s="115" t="s">
        <v>25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s="1" customFormat="1" ht="15" customHeight="1">
      <c r="A13" s="101"/>
      <c r="B13" s="106" t="s">
        <v>66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</row>
    <row r="14" spans="1:16" s="1" customFormat="1" ht="15" customHeight="1">
      <c r="A14" s="101"/>
      <c r="B14" s="106" t="s">
        <v>67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</row>
    <row r="15" spans="1:16" s="1" customFormat="1" ht="15" customHeight="1">
      <c r="A15" s="101"/>
      <c r="B15" s="102" t="s">
        <v>68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s="1" customFormat="1" ht="15" customHeight="1">
      <c r="A16" s="101"/>
      <c r="B16" s="102" t="s">
        <v>69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s="1" customFormat="1" ht="15" customHeight="1">
      <c r="A17" s="101"/>
      <c r="B17" s="12" t="s">
        <v>22</v>
      </c>
      <c r="C17" s="21" t="s">
        <v>26</v>
      </c>
      <c r="D17" s="64">
        <f>D18+D19</f>
        <v>1844307.8199999998</v>
      </c>
      <c r="E17" s="64">
        <f aca="true" t="shared" si="1" ref="E17:P17">E18+E19</f>
        <v>553292.65</v>
      </c>
      <c r="F17" s="64">
        <f t="shared" si="1"/>
        <v>1291015.17</v>
      </c>
      <c r="G17" s="64">
        <f t="shared" si="1"/>
        <v>1767918.8199999998</v>
      </c>
      <c r="H17" s="64">
        <f t="shared" si="1"/>
        <v>530375.65</v>
      </c>
      <c r="I17" s="64">
        <f t="shared" si="1"/>
        <v>0</v>
      </c>
      <c r="J17" s="64">
        <f t="shared" si="1"/>
        <v>0</v>
      </c>
      <c r="K17" s="64">
        <f t="shared" si="1"/>
        <v>530375.65</v>
      </c>
      <c r="L17" s="64">
        <f t="shared" si="1"/>
        <v>1237543.17</v>
      </c>
      <c r="M17" s="64">
        <f t="shared" si="1"/>
        <v>0</v>
      </c>
      <c r="N17" s="64">
        <f t="shared" si="1"/>
        <v>0</v>
      </c>
      <c r="O17" s="64">
        <f t="shared" si="1"/>
        <v>0</v>
      </c>
      <c r="P17" s="65">
        <f t="shared" si="1"/>
        <v>1237543.17</v>
      </c>
    </row>
    <row r="18" spans="1:16" s="1" customFormat="1" ht="15" customHeight="1">
      <c r="A18" s="101"/>
      <c r="B18" s="28" t="s">
        <v>45</v>
      </c>
      <c r="C18" s="117"/>
      <c r="D18" s="66">
        <v>76389</v>
      </c>
      <c r="E18" s="66">
        <v>22917</v>
      </c>
      <c r="F18" s="66">
        <v>53472</v>
      </c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1:16" s="1" customFormat="1" ht="15" customHeight="1">
      <c r="A19" s="101"/>
      <c r="B19" s="16" t="s">
        <v>37</v>
      </c>
      <c r="C19" s="118"/>
      <c r="D19" s="68">
        <f>E19+F19</f>
        <v>1767918.8199999998</v>
      </c>
      <c r="E19" s="68">
        <f>H19</f>
        <v>530375.65</v>
      </c>
      <c r="F19" s="68">
        <f>L19</f>
        <v>1237543.17</v>
      </c>
      <c r="G19" s="68">
        <f>H19+L19</f>
        <v>1767918.8199999998</v>
      </c>
      <c r="H19" s="68">
        <f>K19</f>
        <v>530375.65</v>
      </c>
      <c r="I19" s="68"/>
      <c r="J19" s="68"/>
      <c r="K19" s="68">
        <v>530375.65</v>
      </c>
      <c r="L19" s="68">
        <f>P19</f>
        <v>1237543.17</v>
      </c>
      <c r="M19" s="68"/>
      <c r="N19" s="68"/>
      <c r="O19" s="68"/>
      <c r="P19" s="69">
        <v>1237543.17</v>
      </c>
    </row>
    <row r="20" spans="1:16" s="1" customFormat="1" ht="16.5" customHeight="1">
      <c r="A20" s="27" t="s">
        <v>6</v>
      </c>
      <c r="B20" s="8" t="s">
        <v>55</v>
      </c>
      <c r="C20" s="8"/>
      <c r="D20" s="71">
        <f>D25+D32+D42+D50++D57+D66+D76+D85+D93</f>
        <v>3530553.62</v>
      </c>
      <c r="E20" s="71">
        <f aca="true" t="shared" si="2" ref="E20:P20">E25+E32+E42+E50++E57+E66+E76+E85+E93</f>
        <v>489331.2</v>
      </c>
      <c r="F20" s="71">
        <f t="shared" si="2"/>
        <v>3041222.4200000004</v>
      </c>
      <c r="G20" s="71">
        <f t="shared" si="2"/>
        <v>948708.19</v>
      </c>
      <c r="H20" s="71">
        <f t="shared" si="2"/>
        <v>123998.48999999999</v>
      </c>
      <c r="I20" s="71">
        <f t="shared" si="2"/>
        <v>0</v>
      </c>
      <c r="J20" s="71">
        <f t="shared" si="2"/>
        <v>0</v>
      </c>
      <c r="K20" s="71">
        <f t="shared" si="2"/>
        <v>123998.48999999999</v>
      </c>
      <c r="L20" s="71">
        <f t="shared" si="2"/>
        <v>824709.7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824709.7</v>
      </c>
    </row>
    <row r="21" spans="1:17" s="1" customFormat="1" ht="16.5" customHeight="1">
      <c r="A21" s="101" t="s">
        <v>52</v>
      </c>
      <c r="B21" s="98" t="s">
        <v>30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  <c r="Q21" s="7"/>
    </row>
    <row r="22" spans="1:17" s="1" customFormat="1" ht="13.5" customHeight="1">
      <c r="A22" s="101"/>
      <c r="B22" s="102" t="s">
        <v>31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4"/>
      <c r="Q22" s="7"/>
    </row>
    <row r="23" spans="1:17" s="1" customFormat="1" ht="12.75">
      <c r="A23" s="101"/>
      <c r="B23" s="113" t="s">
        <v>32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  <c r="Q23" s="7"/>
    </row>
    <row r="24" spans="1:16" s="1" customFormat="1" ht="12.75">
      <c r="A24" s="101"/>
      <c r="B24" s="106" t="s">
        <v>33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</row>
    <row r="25" spans="1:16" s="1" customFormat="1" ht="12.75">
      <c r="A25" s="101"/>
      <c r="B25" s="12" t="s">
        <v>22</v>
      </c>
      <c r="C25" s="21" t="s">
        <v>34</v>
      </c>
      <c r="D25" s="56">
        <f>D26+D27</f>
        <v>282143.67</v>
      </c>
      <c r="E25" s="56">
        <f aca="true" t="shared" si="3" ref="E25:P25">E26+E27</f>
        <v>42319.79</v>
      </c>
      <c r="F25" s="56">
        <f t="shared" si="3"/>
        <v>239823.88</v>
      </c>
      <c r="G25" s="56">
        <f t="shared" si="3"/>
        <v>40583.67</v>
      </c>
      <c r="H25" s="56">
        <f t="shared" si="3"/>
        <v>6089.79</v>
      </c>
      <c r="I25" s="56">
        <f t="shared" si="3"/>
        <v>0</v>
      </c>
      <c r="J25" s="56">
        <f t="shared" si="3"/>
        <v>0</v>
      </c>
      <c r="K25" s="56">
        <f t="shared" si="3"/>
        <v>6089.79</v>
      </c>
      <c r="L25" s="56">
        <f t="shared" si="3"/>
        <v>34493.88</v>
      </c>
      <c r="M25" s="56">
        <f t="shared" si="3"/>
        <v>0</v>
      </c>
      <c r="N25" s="56">
        <f t="shared" si="3"/>
        <v>0</v>
      </c>
      <c r="O25" s="56">
        <f t="shared" si="3"/>
        <v>0</v>
      </c>
      <c r="P25" s="57">
        <f t="shared" si="3"/>
        <v>34493.88</v>
      </c>
    </row>
    <row r="26" spans="1:16" s="1" customFormat="1" ht="15" customHeight="1">
      <c r="A26" s="101"/>
      <c r="B26" s="4" t="s">
        <v>51</v>
      </c>
      <c r="C26" s="87"/>
      <c r="D26" s="61">
        <v>241560</v>
      </c>
      <c r="E26" s="61">
        <v>36230</v>
      </c>
      <c r="F26" s="61">
        <v>205330</v>
      </c>
      <c r="G26" s="61"/>
      <c r="H26" s="61"/>
      <c r="I26" s="61"/>
      <c r="J26" s="61"/>
      <c r="K26" s="61"/>
      <c r="L26" s="61"/>
      <c r="M26" s="61"/>
      <c r="N26" s="61"/>
      <c r="O26" s="61"/>
      <c r="P26" s="62"/>
    </row>
    <row r="27" spans="1:16" s="1" customFormat="1" ht="12.75">
      <c r="A27" s="101"/>
      <c r="B27" s="5" t="s">
        <v>37</v>
      </c>
      <c r="C27" s="88"/>
      <c r="D27" s="58">
        <f>E27+F27</f>
        <v>40583.67</v>
      </c>
      <c r="E27" s="58">
        <f>H27</f>
        <v>6089.79</v>
      </c>
      <c r="F27" s="58">
        <f>L27</f>
        <v>34493.88</v>
      </c>
      <c r="G27" s="58">
        <f>H27+L27</f>
        <v>40583.67</v>
      </c>
      <c r="H27" s="58">
        <f>K27</f>
        <v>6089.79</v>
      </c>
      <c r="I27" s="58">
        <v>0</v>
      </c>
      <c r="J27" s="58">
        <v>0</v>
      </c>
      <c r="K27" s="58">
        <v>6089.79</v>
      </c>
      <c r="L27" s="58">
        <f>P27</f>
        <v>34493.88</v>
      </c>
      <c r="M27" s="58">
        <v>0</v>
      </c>
      <c r="N27" s="58">
        <v>0</v>
      </c>
      <c r="O27" s="58">
        <v>0</v>
      </c>
      <c r="P27" s="63">
        <v>34493.88</v>
      </c>
    </row>
    <row r="28" spans="1:16" s="1" customFormat="1" ht="12.75">
      <c r="A28" s="73" t="s">
        <v>53</v>
      </c>
      <c r="B28" s="115" t="s">
        <v>78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</row>
    <row r="29" spans="1:16" s="1" customFormat="1" ht="12.75">
      <c r="A29" s="74"/>
      <c r="B29" s="106" t="s">
        <v>79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7"/>
    </row>
    <row r="30" spans="1:16" s="1" customFormat="1" ht="12.75">
      <c r="A30" s="74"/>
      <c r="B30" s="130" t="s">
        <v>80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1"/>
    </row>
    <row r="31" spans="1:16" s="1" customFormat="1" ht="12.75">
      <c r="A31" s="74"/>
      <c r="B31" s="113" t="s">
        <v>81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</row>
    <row r="32" spans="1:16" s="1" customFormat="1" ht="12.75">
      <c r="A32" s="74"/>
      <c r="B32" s="12" t="s">
        <v>22</v>
      </c>
      <c r="C32" s="21" t="s">
        <v>34</v>
      </c>
      <c r="D32" s="56">
        <f>D33+D34+D35+D36+D37</f>
        <v>593442</v>
      </c>
      <c r="E32" s="56">
        <f>E33+E34+E35+E36+E37</f>
        <v>62453.8</v>
      </c>
      <c r="F32" s="56">
        <f>F33+F34+F35+F36+F37</f>
        <v>530988.2</v>
      </c>
      <c r="G32" s="56">
        <f aca="true" t="shared" si="4" ref="G32:P32">G33+G34</f>
        <v>53895</v>
      </c>
      <c r="H32" s="56">
        <f t="shared" si="4"/>
        <v>1360.76</v>
      </c>
      <c r="I32" s="56">
        <f t="shared" si="4"/>
        <v>0</v>
      </c>
      <c r="J32" s="56">
        <f t="shared" si="4"/>
        <v>0</v>
      </c>
      <c r="K32" s="56">
        <f t="shared" si="4"/>
        <v>1360.76</v>
      </c>
      <c r="L32" s="56">
        <f t="shared" si="4"/>
        <v>52534.24</v>
      </c>
      <c r="M32" s="56">
        <f t="shared" si="4"/>
        <v>0</v>
      </c>
      <c r="N32" s="56">
        <f t="shared" si="4"/>
        <v>0</v>
      </c>
      <c r="O32" s="56">
        <f t="shared" si="4"/>
        <v>0</v>
      </c>
      <c r="P32" s="57">
        <f t="shared" si="4"/>
        <v>52534.24</v>
      </c>
    </row>
    <row r="33" spans="1:16" s="1" customFormat="1" ht="12.75">
      <c r="A33" s="74"/>
      <c r="B33" s="4" t="s">
        <v>51</v>
      </c>
      <c r="C33" s="87"/>
      <c r="D33" s="61">
        <v>0</v>
      </c>
      <c r="E33" s="61">
        <v>0</v>
      </c>
      <c r="F33" s="61">
        <v>0</v>
      </c>
      <c r="G33" s="61"/>
      <c r="H33" s="61"/>
      <c r="I33" s="61"/>
      <c r="J33" s="61"/>
      <c r="K33" s="61"/>
      <c r="L33" s="61"/>
      <c r="M33" s="61"/>
      <c r="N33" s="61"/>
      <c r="O33" s="61"/>
      <c r="P33" s="62"/>
    </row>
    <row r="34" spans="1:16" s="1" customFormat="1" ht="12.75">
      <c r="A34" s="74"/>
      <c r="B34" s="5" t="s">
        <v>37</v>
      </c>
      <c r="C34" s="88"/>
      <c r="D34" s="58">
        <f>E34+F34</f>
        <v>53895</v>
      </c>
      <c r="E34" s="58">
        <f>H34</f>
        <v>1360.76</v>
      </c>
      <c r="F34" s="58">
        <f>L34</f>
        <v>52534.24</v>
      </c>
      <c r="G34" s="58">
        <f>H34+L34</f>
        <v>53895</v>
      </c>
      <c r="H34" s="58">
        <f>K34</f>
        <v>1360.76</v>
      </c>
      <c r="I34" s="58">
        <v>0</v>
      </c>
      <c r="J34" s="58">
        <v>0</v>
      </c>
      <c r="K34" s="58">
        <v>1360.76</v>
      </c>
      <c r="L34" s="58">
        <f>P34</f>
        <v>52534.24</v>
      </c>
      <c r="M34" s="58">
        <v>0</v>
      </c>
      <c r="N34" s="58">
        <v>0</v>
      </c>
      <c r="O34" s="58">
        <v>0</v>
      </c>
      <c r="P34" s="63">
        <v>52534.24</v>
      </c>
    </row>
    <row r="35" spans="1:16" s="1" customFormat="1" ht="12.75">
      <c r="A35" s="74"/>
      <c r="B35" s="11" t="s">
        <v>38</v>
      </c>
      <c r="C35" s="72"/>
      <c r="D35" s="34">
        <f>E35+F35</f>
        <v>230139</v>
      </c>
      <c r="E35" s="34">
        <v>53281.02</v>
      </c>
      <c r="F35" s="34">
        <v>176857.98</v>
      </c>
      <c r="G35" s="34"/>
      <c r="H35" s="34"/>
      <c r="I35" s="34"/>
      <c r="J35" s="34"/>
      <c r="K35" s="34"/>
      <c r="L35" s="34"/>
      <c r="M35" s="34"/>
      <c r="N35" s="58"/>
      <c r="O35" s="58"/>
      <c r="P35" s="63"/>
    </row>
    <row r="36" spans="1:16" s="1" customFormat="1" ht="12.75">
      <c r="A36" s="74"/>
      <c r="B36" s="11" t="s">
        <v>59</v>
      </c>
      <c r="C36" s="72"/>
      <c r="D36" s="34">
        <f>E36+F36</f>
        <v>174104</v>
      </c>
      <c r="E36" s="34">
        <v>4395.83</v>
      </c>
      <c r="F36" s="34">
        <v>169708.17</v>
      </c>
      <c r="G36" s="34"/>
      <c r="H36" s="34"/>
      <c r="I36" s="34"/>
      <c r="J36" s="34"/>
      <c r="K36" s="34"/>
      <c r="L36" s="34"/>
      <c r="M36" s="34"/>
      <c r="N36" s="58"/>
      <c r="O36" s="58"/>
      <c r="P36" s="63"/>
    </row>
    <row r="37" spans="1:16" s="1" customFormat="1" ht="12.75">
      <c r="A37" s="105"/>
      <c r="B37" s="11" t="s">
        <v>83</v>
      </c>
      <c r="C37" s="72"/>
      <c r="D37" s="34">
        <f>E37+F37</f>
        <v>135304</v>
      </c>
      <c r="E37" s="34">
        <v>3416.19</v>
      </c>
      <c r="F37" s="34">
        <v>131887.81</v>
      </c>
      <c r="G37" s="34"/>
      <c r="H37" s="34"/>
      <c r="I37" s="34"/>
      <c r="J37" s="34"/>
      <c r="K37" s="34"/>
      <c r="L37" s="34"/>
      <c r="M37" s="34"/>
      <c r="N37" s="58"/>
      <c r="O37" s="58"/>
      <c r="P37" s="63"/>
    </row>
    <row r="38" spans="1:16" s="1" customFormat="1" ht="16.5" customHeight="1">
      <c r="A38" s="101" t="s">
        <v>47</v>
      </c>
      <c r="B38" s="115" t="s">
        <v>36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</row>
    <row r="39" spans="1:16" s="1" customFormat="1" ht="12" customHeight="1">
      <c r="A39" s="101"/>
      <c r="B39" s="106" t="s">
        <v>48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s="1" customFormat="1" ht="12" customHeight="1">
      <c r="A40" s="101"/>
      <c r="B40" s="113" t="s">
        <v>65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s="1" customFormat="1" ht="12" customHeight="1">
      <c r="A41" s="101"/>
      <c r="B41" s="94" t="s">
        <v>64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s="1" customFormat="1" ht="16.5" customHeight="1">
      <c r="A42" s="101"/>
      <c r="B42" s="12" t="s">
        <v>22</v>
      </c>
      <c r="C42" s="21" t="s">
        <v>39</v>
      </c>
      <c r="D42" s="56">
        <f>D43+D44+D45</f>
        <v>303838</v>
      </c>
      <c r="E42" s="56">
        <f aca="true" t="shared" si="5" ref="E42:P42">E43+E44+E45</f>
        <v>0</v>
      </c>
      <c r="F42" s="56">
        <f t="shared" si="5"/>
        <v>303838</v>
      </c>
      <c r="G42" s="56">
        <f t="shared" si="5"/>
        <v>77281</v>
      </c>
      <c r="H42" s="56">
        <f t="shared" si="5"/>
        <v>0</v>
      </c>
      <c r="I42" s="56">
        <f t="shared" si="5"/>
        <v>0</v>
      </c>
      <c r="J42" s="56">
        <f t="shared" si="5"/>
        <v>0</v>
      </c>
      <c r="K42" s="56">
        <f t="shared" si="5"/>
        <v>0</v>
      </c>
      <c r="L42" s="56">
        <f t="shared" si="5"/>
        <v>77281</v>
      </c>
      <c r="M42" s="56">
        <f t="shared" si="5"/>
        <v>0</v>
      </c>
      <c r="N42" s="56">
        <f t="shared" si="5"/>
        <v>0</v>
      </c>
      <c r="O42" s="56">
        <f t="shared" si="5"/>
        <v>0</v>
      </c>
      <c r="P42" s="57">
        <f t="shared" si="5"/>
        <v>77281</v>
      </c>
    </row>
    <row r="43" spans="1:16" s="1" customFormat="1" ht="16.5" customHeight="1">
      <c r="A43" s="101"/>
      <c r="B43" s="4" t="s">
        <v>51</v>
      </c>
      <c r="C43" s="89"/>
      <c r="D43" s="47">
        <v>211345</v>
      </c>
      <c r="E43" s="47"/>
      <c r="F43" s="47">
        <v>211345</v>
      </c>
      <c r="G43" s="47"/>
      <c r="H43" s="47"/>
      <c r="I43" s="54"/>
      <c r="J43" s="54"/>
      <c r="K43" s="54"/>
      <c r="L43" s="47"/>
      <c r="M43" s="54"/>
      <c r="N43" s="54"/>
      <c r="O43" s="54"/>
      <c r="P43" s="55"/>
    </row>
    <row r="44" spans="1:16" s="18" customFormat="1" ht="12" customHeight="1">
      <c r="A44" s="101"/>
      <c r="B44" s="5" t="s">
        <v>37</v>
      </c>
      <c r="C44" s="90"/>
      <c r="D44" s="58">
        <f>F44</f>
        <v>77281</v>
      </c>
      <c r="E44" s="58"/>
      <c r="F44" s="58">
        <f>G44</f>
        <v>77281</v>
      </c>
      <c r="G44" s="58">
        <f>L44</f>
        <v>77281</v>
      </c>
      <c r="H44" s="58"/>
      <c r="I44" s="59"/>
      <c r="J44" s="59"/>
      <c r="K44" s="59"/>
      <c r="L44" s="58">
        <f>P44</f>
        <v>77281</v>
      </c>
      <c r="M44" s="59"/>
      <c r="N44" s="59"/>
      <c r="O44" s="59"/>
      <c r="P44" s="60">
        <v>77281</v>
      </c>
    </row>
    <row r="45" spans="1:16" s="1" customFormat="1" ht="12" customHeight="1">
      <c r="A45" s="101"/>
      <c r="B45" s="4" t="s">
        <v>38</v>
      </c>
      <c r="C45" s="90"/>
      <c r="D45" s="47">
        <f>F45</f>
        <v>15212</v>
      </c>
      <c r="E45" s="47"/>
      <c r="F45" s="47">
        <v>15212</v>
      </c>
      <c r="G45" s="47"/>
      <c r="H45" s="47"/>
      <c r="I45" s="54"/>
      <c r="J45" s="54"/>
      <c r="K45" s="54"/>
      <c r="L45" s="47"/>
      <c r="M45" s="54"/>
      <c r="N45" s="54"/>
      <c r="O45" s="54"/>
      <c r="P45" s="55"/>
    </row>
    <row r="46" spans="1:16" s="1" customFormat="1" ht="12" customHeight="1">
      <c r="A46" s="73" t="s">
        <v>35</v>
      </c>
      <c r="B46" s="92" t="s">
        <v>43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</row>
    <row r="47" spans="1:16" s="1" customFormat="1" ht="12" customHeight="1">
      <c r="A47" s="74"/>
      <c r="B47" s="81" t="s">
        <v>0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2"/>
    </row>
    <row r="48" spans="1:16" s="1" customFormat="1" ht="12" customHeight="1">
      <c r="A48" s="74"/>
      <c r="B48" s="81" t="s">
        <v>57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2"/>
    </row>
    <row r="49" spans="1:16" s="1" customFormat="1" ht="12" customHeight="1">
      <c r="A49" s="74"/>
      <c r="B49" s="83" t="s">
        <v>58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</row>
    <row r="50" spans="1:16" s="1" customFormat="1" ht="12" customHeight="1">
      <c r="A50" s="74"/>
      <c r="B50" s="17" t="s">
        <v>22</v>
      </c>
      <c r="C50" s="21" t="s">
        <v>41</v>
      </c>
      <c r="D50" s="32">
        <f>D51+D52</f>
        <v>250579.7</v>
      </c>
      <c r="E50" s="32">
        <f aca="true" t="shared" si="6" ref="E50:P50">E51+E52</f>
        <v>69462.46</v>
      </c>
      <c r="F50" s="32">
        <f t="shared" si="6"/>
        <v>181117.24</v>
      </c>
      <c r="G50" s="32">
        <f t="shared" si="6"/>
        <v>6549.7</v>
      </c>
      <c r="H50" s="32">
        <f t="shared" si="6"/>
        <v>982.46</v>
      </c>
      <c r="I50" s="32">
        <f t="shared" si="6"/>
        <v>0</v>
      </c>
      <c r="J50" s="32">
        <f t="shared" si="6"/>
        <v>0</v>
      </c>
      <c r="K50" s="32">
        <f t="shared" si="6"/>
        <v>982.46</v>
      </c>
      <c r="L50" s="32">
        <f t="shared" si="6"/>
        <v>5567.24</v>
      </c>
      <c r="M50" s="32">
        <f t="shared" si="6"/>
        <v>0</v>
      </c>
      <c r="N50" s="32">
        <f t="shared" si="6"/>
        <v>0</v>
      </c>
      <c r="O50" s="32">
        <f t="shared" si="6"/>
        <v>0</v>
      </c>
      <c r="P50" s="33">
        <f t="shared" si="6"/>
        <v>5567.24</v>
      </c>
    </row>
    <row r="51" spans="1:16" s="1" customFormat="1" ht="12" customHeight="1">
      <c r="A51" s="74"/>
      <c r="B51" s="4" t="s">
        <v>51</v>
      </c>
      <c r="C51" s="89"/>
      <c r="D51" s="47">
        <v>244030</v>
      </c>
      <c r="E51" s="47">
        <v>68480</v>
      </c>
      <c r="F51" s="47">
        <v>175550</v>
      </c>
      <c r="G51" s="47"/>
      <c r="H51" s="47"/>
      <c r="I51" s="54"/>
      <c r="J51" s="54"/>
      <c r="K51" s="54"/>
      <c r="L51" s="47"/>
      <c r="M51" s="54"/>
      <c r="N51" s="54"/>
      <c r="O51" s="54"/>
      <c r="P51" s="55"/>
    </row>
    <row r="52" spans="1:16" s="1" customFormat="1" ht="12" customHeight="1">
      <c r="A52" s="105"/>
      <c r="B52" s="3" t="s">
        <v>37</v>
      </c>
      <c r="C52" s="91"/>
      <c r="D52" s="44">
        <f>E52+F52</f>
        <v>6549.7</v>
      </c>
      <c r="E52" s="44">
        <f>H52</f>
        <v>982.46</v>
      </c>
      <c r="F52" s="44">
        <f>L52</f>
        <v>5567.24</v>
      </c>
      <c r="G52" s="44">
        <f>H52+L52</f>
        <v>6549.7</v>
      </c>
      <c r="H52" s="44">
        <f>K52</f>
        <v>982.46</v>
      </c>
      <c r="I52" s="45"/>
      <c r="J52" s="45"/>
      <c r="K52" s="45">
        <v>982.46</v>
      </c>
      <c r="L52" s="44">
        <f>P52</f>
        <v>5567.24</v>
      </c>
      <c r="M52" s="44">
        <v>0</v>
      </c>
      <c r="N52" s="44">
        <v>0</v>
      </c>
      <c r="O52" s="44">
        <v>0</v>
      </c>
      <c r="P52" s="53">
        <v>5567.24</v>
      </c>
    </row>
    <row r="53" spans="1:16" s="1" customFormat="1" ht="12" customHeight="1">
      <c r="A53" s="101" t="s">
        <v>40</v>
      </c>
      <c r="B53" s="92" t="s">
        <v>23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</row>
    <row r="54" spans="1:16" s="1" customFormat="1" ht="12" customHeight="1">
      <c r="A54" s="101"/>
      <c r="B54" s="81" t="s">
        <v>24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</row>
    <row r="55" spans="1:16" s="1" customFormat="1" ht="12" customHeight="1">
      <c r="A55" s="101"/>
      <c r="B55" s="83" t="s">
        <v>63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/>
    </row>
    <row r="56" spans="1:16" s="1" customFormat="1" ht="12" customHeight="1">
      <c r="A56" s="101"/>
      <c r="B56" s="81" t="s">
        <v>29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2"/>
    </row>
    <row r="57" spans="1:16" s="1" customFormat="1" ht="15.75" customHeight="1">
      <c r="A57" s="101"/>
      <c r="B57" s="15" t="s">
        <v>22</v>
      </c>
      <c r="C57" s="21" t="s">
        <v>41</v>
      </c>
      <c r="D57" s="40">
        <f>D58+D59+D60</f>
        <v>520131</v>
      </c>
      <c r="E57" s="40">
        <f aca="true" t="shared" si="7" ref="E57:P57">E58+E59+E60</f>
        <v>78029.20999999999</v>
      </c>
      <c r="F57" s="40">
        <f t="shared" si="7"/>
        <v>442101.79</v>
      </c>
      <c r="G57" s="40">
        <f t="shared" si="7"/>
        <v>89577</v>
      </c>
      <c r="H57" s="40">
        <f t="shared" si="7"/>
        <v>13438.21</v>
      </c>
      <c r="I57" s="40">
        <f t="shared" si="7"/>
        <v>0</v>
      </c>
      <c r="J57" s="40">
        <f t="shared" si="7"/>
        <v>0</v>
      </c>
      <c r="K57" s="40">
        <f t="shared" si="7"/>
        <v>13438.21</v>
      </c>
      <c r="L57" s="40">
        <f t="shared" si="7"/>
        <v>76138.79</v>
      </c>
      <c r="M57" s="40">
        <f t="shared" si="7"/>
        <v>0</v>
      </c>
      <c r="N57" s="40">
        <f t="shared" si="7"/>
        <v>0</v>
      </c>
      <c r="O57" s="40">
        <f t="shared" si="7"/>
        <v>0</v>
      </c>
      <c r="P57" s="41">
        <f t="shared" si="7"/>
        <v>76138.79</v>
      </c>
    </row>
    <row r="58" spans="1:16" s="1" customFormat="1" ht="14.25" customHeight="1">
      <c r="A58" s="101"/>
      <c r="B58" s="4" t="s">
        <v>51</v>
      </c>
      <c r="C58" s="78"/>
      <c r="D58" s="34">
        <v>334748</v>
      </c>
      <c r="E58" s="34">
        <v>50219</v>
      </c>
      <c r="F58" s="34">
        <v>284529</v>
      </c>
      <c r="G58" s="34"/>
      <c r="H58" s="34"/>
      <c r="I58" s="34"/>
      <c r="J58" s="34"/>
      <c r="K58" s="34"/>
      <c r="L58" s="34"/>
      <c r="M58" s="34"/>
      <c r="N58" s="34"/>
      <c r="O58" s="34"/>
      <c r="P58" s="35"/>
    </row>
    <row r="59" spans="1:16" s="1" customFormat="1" ht="12" customHeight="1">
      <c r="A59" s="101"/>
      <c r="B59" s="3" t="s">
        <v>37</v>
      </c>
      <c r="C59" s="79"/>
      <c r="D59" s="44">
        <f>E59+F59</f>
        <v>89577</v>
      </c>
      <c r="E59" s="44">
        <f>H59</f>
        <v>13438.21</v>
      </c>
      <c r="F59" s="44">
        <f>L59</f>
        <v>76138.79</v>
      </c>
      <c r="G59" s="44">
        <f>H59+L59</f>
        <v>89577</v>
      </c>
      <c r="H59" s="44">
        <f>K59</f>
        <v>13438.21</v>
      </c>
      <c r="I59" s="44">
        <v>0</v>
      </c>
      <c r="J59" s="44">
        <v>0</v>
      </c>
      <c r="K59" s="44">
        <v>13438.21</v>
      </c>
      <c r="L59" s="44">
        <f>P59</f>
        <v>76138.79</v>
      </c>
      <c r="M59" s="44">
        <v>0</v>
      </c>
      <c r="N59" s="44">
        <v>0</v>
      </c>
      <c r="O59" s="44">
        <v>0</v>
      </c>
      <c r="P59" s="53">
        <v>76138.79</v>
      </c>
    </row>
    <row r="60" spans="1:16" s="1" customFormat="1" ht="12" customHeight="1">
      <c r="A60" s="101"/>
      <c r="B60" s="9" t="s">
        <v>38</v>
      </c>
      <c r="C60" s="79"/>
      <c r="D60" s="47">
        <f>E60+F60</f>
        <v>95806</v>
      </c>
      <c r="E60" s="47">
        <v>14372</v>
      </c>
      <c r="F60" s="47">
        <v>81434</v>
      </c>
      <c r="G60" s="47"/>
      <c r="H60" s="47"/>
      <c r="I60" s="48"/>
      <c r="J60" s="48"/>
      <c r="K60" s="48"/>
      <c r="L60" s="47"/>
      <c r="M60" s="48"/>
      <c r="N60" s="48"/>
      <c r="O60" s="48"/>
      <c r="P60" s="49"/>
    </row>
    <row r="61" spans="1:16" s="1" customFormat="1" ht="12" customHeight="1">
      <c r="A61" s="73" t="s">
        <v>42</v>
      </c>
      <c r="B61" s="92" t="s">
        <v>60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</row>
    <row r="62" spans="1:16" s="1" customFormat="1" ht="12" customHeight="1">
      <c r="A62" s="74"/>
      <c r="B62" s="81" t="s">
        <v>61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2"/>
    </row>
    <row r="63" spans="1:16" s="1" customFormat="1" ht="12" customHeight="1">
      <c r="A63" s="74"/>
      <c r="B63" s="75" t="s">
        <v>62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7"/>
    </row>
    <row r="64" spans="1:16" s="1" customFormat="1" ht="12" customHeight="1">
      <c r="A64" s="74"/>
      <c r="B64" s="83" t="s">
        <v>70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4"/>
    </row>
    <row r="65" spans="1:16" s="1" customFormat="1" ht="12" customHeight="1">
      <c r="A65" s="74"/>
      <c r="B65" s="81" t="s">
        <v>29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2"/>
    </row>
    <row r="66" spans="1:16" s="1" customFormat="1" ht="12" customHeight="1">
      <c r="A66" s="74"/>
      <c r="B66" s="15" t="s">
        <v>22</v>
      </c>
      <c r="C66" s="21" t="s">
        <v>41</v>
      </c>
      <c r="D66" s="40">
        <f aca="true" t="shared" si="8" ref="D66:P66">D67+D68+D69+D70</f>
        <v>140080</v>
      </c>
      <c r="E66" s="40">
        <f t="shared" si="8"/>
        <v>21012</v>
      </c>
      <c r="F66" s="40">
        <f t="shared" si="8"/>
        <v>119068</v>
      </c>
      <c r="G66" s="40">
        <f t="shared" si="8"/>
        <v>44920</v>
      </c>
      <c r="H66" s="40">
        <f t="shared" si="8"/>
        <v>6738</v>
      </c>
      <c r="I66" s="40">
        <f t="shared" si="8"/>
        <v>0</v>
      </c>
      <c r="J66" s="40">
        <f t="shared" si="8"/>
        <v>0</v>
      </c>
      <c r="K66" s="40">
        <f t="shared" si="8"/>
        <v>6738</v>
      </c>
      <c r="L66" s="40">
        <f t="shared" si="8"/>
        <v>38182</v>
      </c>
      <c r="M66" s="40">
        <f t="shared" si="8"/>
        <v>0</v>
      </c>
      <c r="N66" s="40">
        <f t="shared" si="8"/>
        <v>0</v>
      </c>
      <c r="O66" s="40">
        <f t="shared" si="8"/>
        <v>0</v>
      </c>
      <c r="P66" s="41">
        <f t="shared" si="8"/>
        <v>38182</v>
      </c>
    </row>
    <row r="67" spans="1:16" s="1" customFormat="1" ht="12" customHeight="1">
      <c r="A67" s="74"/>
      <c r="B67" s="4" t="s">
        <v>51</v>
      </c>
      <c r="C67" s="78"/>
      <c r="D67" s="34">
        <f>E67+F67</f>
        <v>28080</v>
      </c>
      <c r="E67" s="34">
        <v>4212</v>
      </c>
      <c r="F67" s="34">
        <v>23868</v>
      </c>
      <c r="G67" s="34"/>
      <c r="H67" s="34"/>
      <c r="I67" s="48"/>
      <c r="J67" s="48"/>
      <c r="K67" s="48"/>
      <c r="L67" s="34"/>
      <c r="M67" s="48"/>
      <c r="N67" s="48"/>
      <c r="O67" s="48"/>
      <c r="P67" s="49"/>
    </row>
    <row r="68" spans="1:16" s="1" customFormat="1" ht="12" customHeight="1">
      <c r="A68" s="74"/>
      <c r="B68" s="30" t="s">
        <v>37</v>
      </c>
      <c r="C68" s="79"/>
      <c r="D68" s="44">
        <f>E68+F68</f>
        <v>44920</v>
      </c>
      <c r="E68" s="44">
        <v>6738</v>
      </c>
      <c r="F68" s="44">
        <v>38182</v>
      </c>
      <c r="G68" s="44">
        <f>H68+L68</f>
        <v>44920</v>
      </c>
      <c r="H68" s="44">
        <f>K68</f>
        <v>6738</v>
      </c>
      <c r="I68" s="45"/>
      <c r="J68" s="45"/>
      <c r="K68" s="45">
        <v>6738</v>
      </c>
      <c r="L68" s="44">
        <f>P68</f>
        <v>38182</v>
      </c>
      <c r="M68" s="45"/>
      <c r="N68" s="45"/>
      <c r="O68" s="45"/>
      <c r="P68" s="46">
        <v>38182</v>
      </c>
    </row>
    <row r="69" spans="1:16" s="1" customFormat="1" ht="12" customHeight="1">
      <c r="A69" s="74"/>
      <c r="B69" s="9" t="s">
        <v>38</v>
      </c>
      <c r="C69" s="79"/>
      <c r="D69" s="47">
        <f>E69+F69</f>
        <v>44920</v>
      </c>
      <c r="E69" s="47">
        <v>6738</v>
      </c>
      <c r="F69" s="47">
        <v>38182</v>
      </c>
      <c r="G69" s="47"/>
      <c r="H69" s="47"/>
      <c r="I69" s="48"/>
      <c r="J69" s="48"/>
      <c r="K69" s="48"/>
      <c r="L69" s="47"/>
      <c r="M69" s="48"/>
      <c r="N69" s="48"/>
      <c r="O69" s="48"/>
      <c r="P69" s="49"/>
    </row>
    <row r="70" spans="1:16" s="1" customFormat="1" ht="12" customHeight="1">
      <c r="A70" s="74"/>
      <c r="B70" s="29" t="s">
        <v>59</v>
      </c>
      <c r="C70" s="79"/>
      <c r="D70" s="50">
        <f>E70+F70</f>
        <v>22160</v>
      </c>
      <c r="E70" s="50">
        <v>3324</v>
      </c>
      <c r="F70" s="50">
        <v>18836</v>
      </c>
      <c r="G70" s="50"/>
      <c r="H70" s="50"/>
      <c r="I70" s="51"/>
      <c r="J70" s="51"/>
      <c r="K70" s="51"/>
      <c r="L70" s="50"/>
      <c r="M70" s="51"/>
      <c r="N70" s="51"/>
      <c r="O70" s="51"/>
      <c r="P70" s="52"/>
    </row>
    <row r="71" spans="1:16" s="1" customFormat="1" ht="12" customHeight="1">
      <c r="A71" s="73" t="s">
        <v>44</v>
      </c>
      <c r="B71" s="92" t="s">
        <v>43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3"/>
    </row>
    <row r="72" spans="1:16" s="1" customFormat="1" ht="12" customHeight="1">
      <c r="A72" s="74"/>
      <c r="B72" s="81" t="s">
        <v>0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</row>
    <row r="73" spans="1:16" s="1" customFormat="1" ht="12" customHeight="1">
      <c r="A73" s="74"/>
      <c r="B73" s="75" t="s">
        <v>71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</row>
    <row r="74" spans="1:16" s="1" customFormat="1" ht="12" customHeight="1">
      <c r="A74" s="74"/>
      <c r="B74" s="83" t="s">
        <v>72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4"/>
    </row>
    <row r="75" spans="1:16" s="1" customFormat="1" ht="12" customHeight="1">
      <c r="A75" s="74"/>
      <c r="B75" s="81" t="s">
        <v>29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2"/>
    </row>
    <row r="76" spans="1:16" s="1" customFormat="1" ht="12" customHeight="1">
      <c r="A76" s="74"/>
      <c r="B76" s="15" t="s">
        <v>22</v>
      </c>
      <c r="C76" s="21" t="s">
        <v>41</v>
      </c>
      <c r="D76" s="40">
        <f>D77+D78+D79</f>
        <v>202599</v>
      </c>
      <c r="E76" s="40">
        <f aca="true" t="shared" si="9" ref="E76:P76">E77+E78+E79</f>
        <v>30390</v>
      </c>
      <c r="F76" s="40">
        <f t="shared" si="9"/>
        <v>172209</v>
      </c>
      <c r="G76" s="40">
        <f t="shared" si="9"/>
        <v>188836</v>
      </c>
      <c r="H76" s="40">
        <f t="shared" si="9"/>
        <v>28326</v>
      </c>
      <c r="I76" s="40">
        <f t="shared" si="9"/>
        <v>0</v>
      </c>
      <c r="J76" s="40">
        <f t="shared" si="9"/>
        <v>0</v>
      </c>
      <c r="K76" s="40">
        <f t="shared" si="9"/>
        <v>28326</v>
      </c>
      <c r="L76" s="40">
        <f t="shared" si="9"/>
        <v>160510</v>
      </c>
      <c r="M76" s="40">
        <f t="shared" si="9"/>
        <v>0</v>
      </c>
      <c r="N76" s="40">
        <f t="shared" si="9"/>
        <v>0</v>
      </c>
      <c r="O76" s="40">
        <f t="shared" si="9"/>
        <v>0</v>
      </c>
      <c r="P76" s="41">
        <f t="shared" si="9"/>
        <v>160510</v>
      </c>
    </row>
    <row r="77" spans="1:16" s="1" customFormat="1" ht="12" customHeight="1">
      <c r="A77" s="74"/>
      <c r="B77" s="4" t="s">
        <v>51</v>
      </c>
      <c r="C77" s="78"/>
      <c r="D77" s="42">
        <f>E77+F77</f>
        <v>2509</v>
      </c>
      <c r="E77" s="42">
        <v>376</v>
      </c>
      <c r="F77" s="42">
        <v>2133</v>
      </c>
      <c r="G77" s="42"/>
      <c r="H77" s="42"/>
      <c r="I77" s="42"/>
      <c r="J77" s="42"/>
      <c r="K77" s="42"/>
      <c r="L77" s="42"/>
      <c r="M77" s="42"/>
      <c r="N77" s="42"/>
      <c r="O77" s="42"/>
      <c r="P77" s="43"/>
    </row>
    <row r="78" spans="1:16" s="1" customFormat="1" ht="12" customHeight="1">
      <c r="A78" s="74"/>
      <c r="B78" s="3" t="s">
        <v>37</v>
      </c>
      <c r="C78" s="79"/>
      <c r="D78" s="44">
        <f>E78+F78</f>
        <v>188836</v>
      </c>
      <c r="E78" s="44">
        <f>H78</f>
        <v>28326</v>
      </c>
      <c r="F78" s="44">
        <f>L78</f>
        <v>160510</v>
      </c>
      <c r="G78" s="44">
        <f>H78+L78</f>
        <v>188836</v>
      </c>
      <c r="H78" s="44">
        <f>K78</f>
        <v>28326</v>
      </c>
      <c r="I78" s="45"/>
      <c r="J78" s="45"/>
      <c r="K78" s="45">
        <v>28326</v>
      </c>
      <c r="L78" s="44">
        <f>P78</f>
        <v>160510</v>
      </c>
      <c r="M78" s="45"/>
      <c r="N78" s="45"/>
      <c r="O78" s="45"/>
      <c r="P78" s="46">
        <v>160510</v>
      </c>
    </row>
    <row r="79" spans="1:16" s="1" customFormat="1" ht="12" customHeight="1">
      <c r="A79" s="105"/>
      <c r="B79" s="9" t="s">
        <v>38</v>
      </c>
      <c r="C79" s="85"/>
      <c r="D79" s="47">
        <f>E79+F79</f>
        <v>11254</v>
      </c>
      <c r="E79" s="47">
        <v>1688</v>
      </c>
      <c r="F79" s="47">
        <v>9566</v>
      </c>
      <c r="G79" s="47"/>
      <c r="H79" s="47"/>
      <c r="I79" s="48"/>
      <c r="J79" s="48"/>
      <c r="K79" s="48"/>
      <c r="L79" s="47"/>
      <c r="M79" s="48"/>
      <c r="N79" s="48"/>
      <c r="O79" s="48"/>
      <c r="P79" s="49"/>
    </row>
    <row r="80" spans="1:16" s="1" customFormat="1" ht="12" customHeight="1">
      <c r="A80" s="73" t="s">
        <v>74</v>
      </c>
      <c r="B80" s="115" t="s">
        <v>75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6"/>
    </row>
    <row r="81" spans="1:16" s="1" customFormat="1" ht="12" customHeight="1">
      <c r="A81" s="74"/>
      <c r="B81" s="106" t="s">
        <v>48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7"/>
    </row>
    <row r="82" spans="1:16" s="1" customFormat="1" ht="12" customHeight="1">
      <c r="A82" s="74"/>
      <c r="B82" s="113" t="s">
        <v>76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4"/>
    </row>
    <row r="83" spans="1:16" s="1" customFormat="1" ht="12" customHeight="1">
      <c r="A83" s="74"/>
      <c r="B83" s="83" t="s">
        <v>77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/>
    </row>
    <row r="84" spans="1:16" s="1" customFormat="1" ht="12" customHeight="1">
      <c r="A84" s="74"/>
      <c r="B84" s="81" t="s">
        <v>29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</row>
    <row r="85" spans="1:16" s="1" customFormat="1" ht="12" customHeight="1">
      <c r="A85" s="74"/>
      <c r="B85" s="15" t="s">
        <v>22</v>
      </c>
      <c r="C85" s="21" t="s">
        <v>41</v>
      </c>
      <c r="D85" s="40">
        <f>D86+D87+D88</f>
        <v>317074</v>
      </c>
      <c r="E85" s="40">
        <f aca="true" t="shared" si="10" ref="E85:P85">E86+E87+E88</f>
        <v>47564</v>
      </c>
      <c r="F85" s="40">
        <f t="shared" si="10"/>
        <v>269510</v>
      </c>
      <c r="G85" s="40">
        <f t="shared" si="10"/>
        <v>168484</v>
      </c>
      <c r="H85" s="40">
        <f t="shared" si="10"/>
        <v>25276</v>
      </c>
      <c r="I85" s="40">
        <f t="shared" si="10"/>
        <v>0</v>
      </c>
      <c r="J85" s="40">
        <f t="shared" si="10"/>
        <v>0</v>
      </c>
      <c r="K85" s="40">
        <f t="shared" si="10"/>
        <v>25276</v>
      </c>
      <c r="L85" s="40">
        <f t="shared" si="10"/>
        <v>143208</v>
      </c>
      <c r="M85" s="40">
        <f t="shared" si="10"/>
        <v>0</v>
      </c>
      <c r="N85" s="40">
        <f t="shared" si="10"/>
        <v>0</v>
      </c>
      <c r="O85" s="40">
        <f t="shared" si="10"/>
        <v>0</v>
      </c>
      <c r="P85" s="41">
        <f t="shared" si="10"/>
        <v>143208</v>
      </c>
    </row>
    <row r="86" spans="1:16" s="1" customFormat="1" ht="12" customHeight="1">
      <c r="A86" s="74"/>
      <c r="B86" s="4" t="s">
        <v>51</v>
      </c>
      <c r="C86" s="78"/>
      <c r="D86" s="42">
        <f>E86+F86</f>
        <v>0</v>
      </c>
      <c r="E86" s="42">
        <v>0</v>
      </c>
      <c r="F86" s="42">
        <v>0</v>
      </c>
      <c r="G86" s="42"/>
      <c r="H86" s="42"/>
      <c r="I86" s="42"/>
      <c r="J86" s="42"/>
      <c r="K86" s="42"/>
      <c r="L86" s="42"/>
      <c r="M86" s="42"/>
      <c r="N86" s="42"/>
      <c r="O86" s="42"/>
      <c r="P86" s="43"/>
    </row>
    <row r="87" spans="1:16" s="1" customFormat="1" ht="12" customHeight="1">
      <c r="A87" s="74"/>
      <c r="B87" s="3" t="s">
        <v>37</v>
      </c>
      <c r="C87" s="79"/>
      <c r="D87" s="44">
        <f>E87+F87</f>
        <v>168484</v>
      </c>
      <c r="E87" s="44">
        <f>H87</f>
        <v>25276</v>
      </c>
      <c r="F87" s="44">
        <f>L87</f>
        <v>143208</v>
      </c>
      <c r="G87" s="44">
        <f>H87+L87</f>
        <v>168484</v>
      </c>
      <c r="H87" s="44">
        <f>K87</f>
        <v>25276</v>
      </c>
      <c r="I87" s="45"/>
      <c r="J87" s="45"/>
      <c r="K87" s="45">
        <v>25276</v>
      </c>
      <c r="L87" s="44">
        <f>P87</f>
        <v>143208</v>
      </c>
      <c r="M87" s="45"/>
      <c r="N87" s="45"/>
      <c r="O87" s="45"/>
      <c r="P87" s="46">
        <v>143208</v>
      </c>
    </row>
    <row r="88" spans="1:16" s="1" customFormat="1" ht="12" customHeight="1">
      <c r="A88" s="105"/>
      <c r="B88" s="9" t="s">
        <v>38</v>
      </c>
      <c r="C88" s="85"/>
      <c r="D88" s="47">
        <f>E88+F88</f>
        <v>148590</v>
      </c>
      <c r="E88" s="47">
        <v>22288</v>
      </c>
      <c r="F88" s="47">
        <v>126302</v>
      </c>
      <c r="G88" s="47"/>
      <c r="H88" s="47"/>
      <c r="I88" s="48"/>
      <c r="J88" s="48"/>
      <c r="K88" s="48"/>
      <c r="L88" s="47"/>
      <c r="M88" s="48"/>
      <c r="N88" s="48"/>
      <c r="O88" s="48"/>
      <c r="P88" s="49"/>
    </row>
    <row r="89" spans="1:16" s="1" customFormat="1" ht="12" customHeight="1">
      <c r="A89" s="101" t="s">
        <v>82</v>
      </c>
      <c r="B89" s="75" t="s">
        <v>27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</row>
    <row r="90" spans="1:16" s="1" customFormat="1" ht="12" customHeight="1">
      <c r="A90" s="101"/>
      <c r="B90" s="75" t="s">
        <v>28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7"/>
    </row>
    <row r="91" spans="1:16" s="1" customFormat="1" ht="12" customHeight="1">
      <c r="A91" s="101"/>
      <c r="B91" s="83" t="s">
        <v>46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4"/>
    </row>
    <row r="92" spans="1:16" s="1" customFormat="1" ht="12" customHeight="1">
      <c r="A92" s="101"/>
      <c r="B92" s="81" t="s">
        <v>29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2"/>
    </row>
    <row r="93" spans="1:16" s="1" customFormat="1" ht="15" customHeight="1">
      <c r="A93" s="101"/>
      <c r="B93" s="22" t="s">
        <v>22</v>
      </c>
      <c r="C93" s="21" t="s">
        <v>2</v>
      </c>
      <c r="D93" s="32">
        <f>D94+D95</f>
        <v>920666.25</v>
      </c>
      <c r="E93" s="32">
        <f aca="true" t="shared" si="11" ref="E93:P93">E94+E95</f>
        <v>138099.94</v>
      </c>
      <c r="F93" s="32">
        <f t="shared" si="11"/>
        <v>782566.31</v>
      </c>
      <c r="G93" s="32">
        <f t="shared" si="11"/>
        <v>278581.82</v>
      </c>
      <c r="H93" s="32">
        <f t="shared" si="11"/>
        <v>41787.27</v>
      </c>
      <c r="I93" s="32">
        <f t="shared" si="11"/>
        <v>0</v>
      </c>
      <c r="J93" s="32">
        <f t="shared" si="11"/>
        <v>0</v>
      </c>
      <c r="K93" s="32">
        <f t="shared" si="11"/>
        <v>41787.27</v>
      </c>
      <c r="L93" s="32">
        <f t="shared" si="11"/>
        <v>236794.55</v>
      </c>
      <c r="M93" s="32">
        <f t="shared" si="11"/>
        <v>0</v>
      </c>
      <c r="N93" s="32">
        <f t="shared" si="11"/>
        <v>0</v>
      </c>
      <c r="O93" s="32">
        <f t="shared" si="11"/>
        <v>0</v>
      </c>
      <c r="P93" s="33">
        <f t="shared" si="11"/>
        <v>236794.55</v>
      </c>
    </row>
    <row r="94" spans="1:16" s="1" customFormat="1" ht="12" customHeight="1">
      <c r="A94" s="101"/>
      <c r="B94" s="4" t="s">
        <v>51</v>
      </c>
      <c r="C94" s="78"/>
      <c r="D94" s="34">
        <f>E94+F94</f>
        <v>642084.43</v>
      </c>
      <c r="E94" s="34">
        <v>96312.67</v>
      </c>
      <c r="F94" s="34">
        <v>545771.76</v>
      </c>
      <c r="G94" s="34"/>
      <c r="H94" s="34"/>
      <c r="I94" s="34"/>
      <c r="J94" s="34"/>
      <c r="K94" s="34"/>
      <c r="L94" s="34"/>
      <c r="M94" s="34"/>
      <c r="N94" s="34"/>
      <c r="O94" s="34"/>
      <c r="P94" s="35"/>
    </row>
    <row r="95" spans="1:16" s="1" customFormat="1" ht="12" customHeight="1" thickBot="1">
      <c r="A95" s="129"/>
      <c r="B95" s="31" t="s">
        <v>37</v>
      </c>
      <c r="C95" s="80"/>
      <c r="D95" s="36">
        <f>E95+F95</f>
        <v>278581.82</v>
      </c>
      <c r="E95" s="36">
        <f>H95</f>
        <v>41787.27</v>
      </c>
      <c r="F95" s="36">
        <f>L95</f>
        <v>236794.55</v>
      </c>
      <c r="G95" s="36">
        <f>H95+L95</f>
        <v>278581.82</v>
      </c>
      <c r="H95" s="36">
        <f>K95</f>
        <v>41787.27</v>
      </c>
      <c r="I95" s="36">
        <v>0</v>
      </c>
      <c r="J95" s="36">
        <v>0</v>
      </c>
      <c r="K95" s="36">
        <v>41787.27</v>
      </c>
      <c r="L95" s="36">
        <f>P95</f>
        <v>236794.55</v>
      </c>
      <c r="M95" s="36">
        <v>0</v>
      </c>
      <c r="N95" s="36">
        <v>0</v>
      </c>
      <c r="O95" s="36">
        <v>0</v>
      </c>
      <c r="P95" s="37">
        <v>236794.55</v>
      </c>
    </row>
    <row r="96" spans="1:16" ht="18" customHeight="1" thickBot="1">
      <c r="A96" s="127" t="s">
        <v>1</v>
      </c>
      <c r="B96" s="128"/>
      <c r="C96" s="128"/>
      <c r="D96" s="38">
        <f aca="true" t="shared" si="12" ref="D96:P96">D11+D20</f>
        <v>5374861.4399999995</v>
      </c>
      <c r="E96" s="38">
        <f t="shared" si="12"/>
        <v>1042623.8500000001</v>
      </c>
      <c r="F96" s="38">
        <f t="shared" si="12"/>
        <v>4332237.59</v>
      </c>
      <c r="G96" s="38">
        <f t="shared" si="12"/>
        <v>2716627.01</v>
      </c>
      <c r="H96" s="38">
        <f t="shared" si="12"/>
        <v>654374.14</v>
      </c>
      <c r="I96" s="38">
        <f t="shared" si="12"/>
        <v>0</v>
      </c>
      <c r="J96" s="38">
        <f t="shared" si="12"/>
        <v>0</v>
      </c>
      <c r="K96" s="38">
        <f t="shared" si="12"/>
        <v>654374.14</v>
      </c>
      <c r="L96" s="38">
        <f t="shared" si="12"/>
        <v>2062252.8699999999</v>
      </c>
      <c r="M96" s="38">
        <f t="shared" si="12"/>
        <v>0</v>
      </c>
      <c r="N96" s="38">
        <f t="shared" si="12"/>
        <v>0</v>
      </c>
      <c r="O96" s="38">
        <f t="shared" si="12"/>
        <v>0</v>
      </c>
      <c r="P96" s="39">
        <f t="shared" si="12"/>
        <v>2062252.8699999999</v>
      </c>
    </row>
    <row r="97" spans="1:16" ht="12.75" customHeight="1">
      <c r="A97" s="1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ht="12.75">
      <c r="A98" s="19"/>
    </row>
    <row r="99" spans="1:16" ht="12.75">
      <c r="A99" s="19"/>
      <c r="N99" s="86"/>
      <c r="O99" s="86"/>
      <c r="P99" s="86"/>
    </row>
    <row r="100" ht="12.75">
      <c r="A100" s="19"/>
    </row>
    <row r="101" spans="1:16" ht="12.75">
      <c r="A101" s="19"/>
      <c r="N101" s="86"/>
      <c r="O101" s="86"/>
      <c r="P101" s="86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  <row r="515" ht="12.75">
      <c r="A515" s="19"/>
    </row>
    <row r="516" ht="12.75">
      <c r="A516" s="19"/>
    </row>
    <row r="517" ht="12.75">
      <c r="A517" s="19"/>
    </row>
    <row r="518" ht="12.75">
      <c r="A518" s="19"/>
    </row>
    <row r="519" ht="12.75">
      <c r="A519" s="19"/>
    </row>
    <row r="520" ht="12.75">
      <c r="A520" s="19"/>
    </row>
    <row r="521" ht="12.75">
      <c r="A521" s="19"/>
    </row>
    <row r="522" ht="12.75">
      <c r="A522" s="19"/>
    </row>
    <row r="523" ht="12.75">
      <c r="A523" s="19"/>
    </row>
    <row r="524" ht="12.75">
      <c r="A524" s="19"/>
    </row>
    <row r="525" ht="12.75">
      <c r="A525" s="19"/>
    </row>
    <row r="526" ht="12.75">
      <c r="A526" s="19"/>
    </row>
    <row r="527" ht="12.75">
      <c r="A527" s="19"/>
    </row>
    <row r="528" ht="12.75">
      <c r="A528" s="19"/>
    </row>
    <row r="529" ht="12.75">
      <c r="A529" s="19"/>
    </row>
    <row r="530" ht="12.75">
      <c r="A530" s="19"/>
    </row>
    <row r="531" ht="12.75">
      <c r="A531" s="19"/>
    </row>
    <row r="532" ht="12.75">
      <c r="A532" s="19"/>
    </row>
    <row r="533" ht="12.75">
      <c r="A533" s="19"/>
    </row>
    <row r="534" ht="12.75">
      <c r="A534" s="19"/>
    </row>
    <row r="535" ht="12.75">
      <c r="A535" s="19"/>
    </row>
    <row r="536" ht="12.75">
      <c r="A536" s="19"/>
    </row>
    <row r="537" ht="12.75">
      <c r="A537" s="19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9"/>
    </row>
    <row r="878" ht="12.75">
      <c r="A878" s="19"/>
    </row>
    <row r="879" ht="12.75">
      <c r="A879" s="19"/>
    </row>
    <row r="880" ht="12.75">
      <c r="A880" s="19"/>
    </row>
    <row r="881" ht="12.75">
      <c r="A881" s="19"/>
    </row>
    <row r="882" ht="12.75">
      <c r="A882" s="19"/>
    </row>
    <row r="883" ht="12.75">
      <c r="A883" s="19"/>
    </row>
    <row r="884" ht="12.75">
      <c r="A884" s="19"/>
    </row>
    <row r="885" ht="12.75">
      <c r="A885" s="19"/>
    </row>
    <row r="886" ht="12.75">
      <c r="A886" s="19"/>
    </row>
    <row r="887" ht="12.75">
      <c r="A887" s="19"/>
    </row>
    <row r="888" ht="12.75">
      <c r="A888" s="19"/>
    </row>
    <row r="889" ht="12.75">
      <c r="A889" s="19"/>
    </row>
    <row r="890" ht="12.75">
      <c r="A890" s="19"/>
    </row>
    <row r="891" ht="12.75">
      <c r="A891" s="19"/>
    </row>
    <row r="892" ht="12.75">
      <c r="A892" s="19"/>
    </row>
    <row r="893" ht="12.75">
      <c r="A893" s="19"/>
    </row>
    <row r="894" ht="12.75">
      <c r="A894" s="19"/>
    </row>
    <row r="895" ht="12.75">
      <c r="A895" s="19"/>
    </row>
    <row r="896" ht="12.75">
      <c r="A896" s="19"/>
    </row>
    <row r="897" ht="12.75">
      <c r="A897" s="19"/>
    </row>
    <row r="898" ht="12.75">
      <c r="A898" s="19"/>
    </row>
    <row r="899" ht="12.75">
      <c r="A899" s="19"/>
    </row>
    <row r="900" ht="12.75">
      <c r="A900" s="19"/>
    </row>
    <row r="901" ht="12.75">
      <c r="A901" s="19"/>
    </row>
    <row r="902" ht="12.75">
      <c r="A902" s="19"/>
    </row>
    <row r="903" ht="12.75">
      <c r="A903" s="19"/>
    </row>
    <row r="904" ht="12.75">
      <c r="A904" s="19"/>
    </row>
    <row r="905" ht="12.75">
      <c r="A905" s="19"/>
    </row>
    <row r="906" ht="12.75">
      <c r="A906" s="19"/>
    </row>
    <row r="907" ht="12.75">
      <c r="A907" s="19"/>
    </row>
    <row r="908" ht="12.75">
      <c r="A908" s="19"/>
    </row>
    <row r="909" ht="12.75">
      <c r="A909" s="19"/>
    </row>
    <row r="910" ht="12.75">
      <c r="A910" s="19"/>
    </row>
    <row r="911" ht="12.75">
      <c r="A911" s="19"/>
    </row>
    <row r="912" ht="12.75">
      <c r="A912" s="19"/>
    </row>
    <row r="913" ht="12.75">
      <c r="A913" s="19"/>
    </row>
    <row r="914" ht="12.75">
      <c r="A914" s="19"/>
    </row>
    <row r="915" ht="12.75">
      <c r="A915" s="19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9"/>
    </row>
    <row r="923" ht="12.75">
      <c r="A923" s="19"/>
    </row>
    <row r="924" ht="12.75">
      <c r="A924" s="19"/>
    </row>
    <row r="925" ht="12.75">
      <c r="A925" s="19"/>
    </row>
    <row r="926" ht="12.75">
      <c r="A926" s="19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9"/>
    </row>
    <row r="944" ht="12.75">
      <c r="A944" s="19"/>
    </row>
    <row r="945" ht="12.75">
      <c r="A945" s="19"/>
    </row>
    <row r="946" ht="12.75">
      <c r="A946" s="19"/>
    </row>
    <row r="947" ht="12.75">
      <c r="A947" s="19"/>
    </row>
    <row r="948" ht="12.75">
      <c r="A948" s="19"/>
    </row>
    <row r="949" ht="12.75">
      <c r="A949" s="19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9"/>
    </row>
    <row r="969" ht="12.75">
      <c r="A969" s="19"/>
    </row>
    <row r="970" ht="12.75">
      <c r="A970" s="19"/>
    </row>
    <row r="971" ht="12.75">
      <c r="A971" s="19"/>
    </row>
    <row r="972" ht="12.75">
      <c r="A972" s="19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19"/>
    </row>
    <row r="979" ht="12.75">
      <c r="A979" s="19"/>
    </row>
    <row r="980" ht="12.75">
      <c r="A980" s="19"/>
    </row>
    <row r="981" ht="12.75">
      <c r="A981" s="19"/>
    </row>
    <row r="982" ht="12.75">
      <c r="A982" s="19"/>
    </row>
    <row r="983" ht="12.75">
      <c r="A983" s="19"/>
    </row>
    <row r="984" ht="12.75">
      <c r="A984" s="19"/>
    </row>
    <row r="985" ht="12.75">
      <c r="A985" s="19"/>
    </row>
    <row r="986" ht="12.75">
      <c r="A986" s="19"/>
    </row>
    <row r="987" ht="12.75">
      <c r="A987" s="19"/>
    </row>
    <row r="988" ht="12.75">
      <c r="A988" s="19"/>
    </row>
    <row r="989" ht="12.75">
      <c r="A989" s="19"/>
    </row>
    <row r="990" ht="12.75">
      <c r="A990" s="19"/>
    </row>
    <row r="991" ht="12.75">
      <c r="A991" s="19"/>
    </row>
    <row r="992" ht="12.75">
      <c r="A992" s="19"/>
    </row>
    <row r="993" ht="12.75">
      <c r="A993" s="19"/>
    </row>
    <row r="994" ht="12.75">
      <c r="A994" s="19"/>
    </row>
    <row r="995" ht="12.75">
      <c r="A995" s="19"/>
    </row>
    <row r="996" ht="12.75">
      <c r="A996" s="19"/>
    </row>
    <row r="997" ht="12.75">
      <c r="A997" s="19"/>
    </row>
    <row r="998" ht="12.75">
      <c r="A998" s="19"/>
    </row>
    <row r="999" ht="12.75">
      <c r="A999" s="19"/>
    </row>
    <row r="1000" ht="12.75">
      <c r="A1000" s="19"/>
    </row>
    <row r="1001" ht="12.75">
      <c r="A1001" s="19"/>
    </row>
    <row r="1002" ht="12.75">
      <c r="A1002" s="19"/>
    </row>
    <row r="1003" ht="12.75">
      <c r="A1003" s="19"/>
    </row>
    <row r="1004" ht="12.75">
      <c r="A1004" s="19"/>
    </row>
    <row r="1005" ht="12.75">
      <c r="A1005" s="19"/>
    </row>
    <row r="1006" ht="12.75">
      <c r="A1006" s="19"/>
    </row>
    <row r="1007" ht="12.75">
      <c r="A1007" s="19"/>
    </row>
    <row r="1008" ht="12.75">
      <c r="A1008" s="19"/>
    </row>
    <row r="1009" ht="12.75">
      <c r="A1009" s="19"/>
    </row>
    <row r="1010" ht="12.75">
      <c r="A1010" s="19"/>
    </row>
    <row r="1011" ht="12.75">
      <c r="A1011" s="19"/>
    </row>
    <row r="1012" ht="12.75">
      <c r="A1012" s="19"/>
    </row>
    <row r="1013" ht="12.75">
      <c r="A1013" s="19"/>
    </row>
    <row r="1014" ht="12.75">
      <c r="A1014" s="19"/>
    </row>
    <row r="1015" ht="12.75">
      <c r="A1015" s="19"/>
    </row>
    <row r="1016" ht="12.75">
      <c r="A1016" s="19"/>
    </row>
    <row r="1017" ht="12.75">
      <c r="A1017" s="19"/>
    </row>
    <row r="1018" ht="12.75">
      <c r="A1018" s="19"/>
    </row>
    <row r="1019" ht="12.75">
      <c r="A1019" s="19"/>
    </row>
    <row r="1020" ht="12.75">
      <c r="A1020" s="19"/>
    </row>
    <row r="1021" ht="12.75">
      <c r="A1021" s="19"/>
    </row>
    <row r="1022" ht="12.75">
      <c r="A1022" s="19"/>
    </row>
    <row r="1023" ht="12.75">
      <c r="A1023" s="19"/>
    </row>
    <row r="1024" ht="12.75">
      <c r="A1024" s="19"/>
    </row>
    <row r="1025" ht="12.75">
      <c r="A1025" s="19"/>
    </row>
    <row r="1026" ht="12.75">
      <c r="A1026" s="19"/>
    </row>
    <row r="1027" ht="12.75">
      <c r="A1027" s="19"/>
    </row>
    <row r="1028" ht="12.75">
      <c r="A1028" s="19"/>
    </row>
    <row r="1029" ht="12.75">
      <c r="A1029" s="19"/>
    </row>
    <row r="1030" ht="12.75">
      <c r="A1030" s="19"/>
    </row>
    <row r="1031" ht="12.75">
      <c r="A1031" s="19"/>
    </row>
    <row r="1032" ht="12.75">
      <c r="A1032" s="19"/>
    </row>
    <row r="1033" ht="12.75">
      <c r="A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  <row r="1059" ht="12.75">
      <c r="A1059" s="19"/>
    </row>
    <row r="1060" ht="12.75">
      <c r="A1060" s="19"/>
    </row>
    <row r="1061" ht="12.75">
      <c r="A1061" s="19"/>
    </row>
    <row r="1062" ht="12.75">
      <c r="A1062" s="19"/>
    </row>
    <row r="1063" ht="12.75">
      <c r="A1063" s="19"/>
    </row>
    <row r="1064" ht="12.75">
      <c r="A1064" s="19"/>
    </row>
    <row r="1065" ht="12.75">
      <c r="A1065" s="19"/>
    </row>
    <row r="1066" ht="12.75">
      <c r="A1066" s="19"/>
    </row>
    <row r="1067" ht="12.75">
      <c r="A1067" s="19"/>
    </row>
    <row r="1068" ht="12.75">
      <c r="A1068" s="19"/>
    </row>
    <row r="1069" ht="12.75">
      <c r="A1069" s="19"/>
    </row>
    <row r="1070" ht="12.75">
      <c r="A1070" s="19"/>
    </row>
    <row r="1071" ht="12.75">
      <c r="A1071" s="19"/>
    </row>
    <row r="1072" ht="12.75">
      <c r="A1072" s="19"/>
    </row>
    <row r="1073" ht="12.75">
      <c r="A1073" s="19"/>
    </row>
    <row r="1074" ht="12.75">
      <c r="A1074" s="19"/>
    </row>
    <row r="1075" ht="12.75">
      <c r="A1075" s="19"/>
    </row>
    <row r="1076" ht="12.75">
      <c r="A1076" s="19"/>
    </row>
    <row r="1077" ht="12.75">
      <c r="A1077" s="19"/>
    </row>
    <row r="1078" ht="12.75">
      <c r="A1078" s="19"/>
    </row>
    <row r="1079" ht="12.75">
      <c r="A1079" s="19"/>
    </row>
    <row r="1080" ht="12.75">
      <c r="A1080" s="19"/>
    </row>
    <row r="1081" ht="12.75">
      <c r="A1081" s="19"/>
    </row>
    <row r="1082" ht="12.75">
      <c r="A1082" s="19"/>
    </row>
    <row r="1083" ht="12.75">
      <c r="A1083" s="19"/>
    </row>
    <row r="1084" ht="12.75">
      <c r="A1084" s="19"/>
    </row>
    <row r="1085" ht="12.75">
      <c r="A1085" s="19"/>
    </row>
    <row r="1086" ht="12.75">
      <c r="A1086" s="19"/>
    </row>
    <row r="1087" ht="12.75">
      <c r="A1087" s="19"/>
    </row>
    <row r="1088" ht="12.75">
      <c r="A1088" s="19"/>
    </row>
    <row r="1089" ht="12.75">
      <c r="A1089" s="19"/>
    </row>
    <row r="1090" ht="12.75">
      <c r="A1090" s="19"/>
    </row>
    <row r="1091" ht="12.75">
      <c r="A1091" s="19"/>
    </row>
    <row r="1092" ht="12.75">
      <c r="A1092" s="19"/>
    </row>
    <row r="1093" ht="12.75">
      <c r="A1093" s="19"/>
    </row>
    <row r="1094" ht="12.75">
      <c r="A1094" s="19"/>
    </row>
    <row r="1095" ht="12.75">
      <c r="A1095" s="19"/>
    </row>
    <row r="1096" ht="12.75">
      <c r="A1096" s="19"/>
    </row>
    <row r="1097" ht="12.75">
      <c r="A1097" s="19"/>
    </row>
    <row r="1098" ht="12.75">
      <c r="A1098" s="19"/>
    </row>
    <row r="1099" ht="12.75">
      <c r="A1099" s="19"/>
    </row>
    <row r="1100" ht="12.75">
      <c r="A1100" s="19"/>
    </row>
    <row r="1101" ht="12.75">
      <c r="A1101" s="19"/>
    </row>
    <row r="1102" ht="12.75">
      <c r="A1102" s="19"/>
    </row>
    <row r="1103" ht="12.75">
      <c r="A1103" s="19"/>
    </row>
    <row r="1104" ht="12.75">
      <c r="A1104" s="19"/>
    </row>
    <row r="1105" ht="12.75">
      <c r="A1105" s="19"/>
    </row>
    <row r="1106" ht="12.75">
      <c r="A1106" s="19"/>
    </row>
    <row r="1107" ht="12.75">
      <c r="A1107" s="19"/>
    </row>
    <row r="1108" ht="12.75">
      <c r="A1108" s="19"/>
    </row>
    <row r="1109" ht="12.75">
      <c r="A1109" s="19"/>
    </row>
    <row r="1110" ht="12.75">
      <c r="A1110" s="19"/>
    </row>
    <row r="1111" ht="12.75">
      <c r="A1111" s="19"/>
    </row>
    <row r="1112" ht="12.75">
      <c r="A1112" s="19"/>
    </row>
    <row r="1113" ht="12.75">
      <c r="A1113" s="19"/>
    </row>
    <row r="1114" ht="12.75">
      <c r="A1114" s="19"/>
    </row>
    <row r="1115" ht="12.75">
      <c r="A1115" s="19"/>
    </row>
    <row r="1116" ht="12.75">
      <c r="A1116" s="19"/>
    </row>
    <row r="1117" ht="12.75">
      <c r="A1117" s="19"/>
    </row>
    <row r="1118" ht="12.75">
      <c r="A1118" s="19"/>
    </row>
    <row r="1119" ht="12.75">
      <c r="A1119" s="19"/>
    </row>
    <row r="1120" ht="12.75">
      <c r="A1120" s="19"/>
    </row>
  </sheetData>
  <sheetProtection/>
  <mergeCells count="86">
    <mergeCell ref="A28:A37"/>
    <mergeCell ref="B28:P28"/>
    <mergeCell ref="B29:P29"/>
    <mergeCell ref="B30:P30"/>
    <mergeCell ref="B31:P31"/>
    <mergeCell ref="C33:C34"/>
    <mergeCell ref="A80:A88"/>
    <mergeCell ref="B80:P80"/>
    <mergeCell ref="B81:P81"/>
    <mergeCell ref="B82:P82"/>
    <mergeCell ref="B83:P83"/>
    <mergeCell ref="B84:P84"/>
    <mergeCell ref="C86:C88"/>
    <mergeCell ref="C58:C60"/>
    <mergeCell ref="A89:A95"/>
    <mergeCell ref="A61:A70"/>
    <mergeCell ref="B65:P65"/>
    <mergeCell ref="A71:A79"/>
    <mergeCell ref="B71:P71"/>
    <mergeCell ref="B72:P72"/>
    <mergeCell ref="B73:P73"/>
    <mergeCell ref="B74:P74"/>
    <mergeCell ref="B75:P75"/>
    <mergeCell ref="A2:P2"/>
    <mergeCell ref="E4:F4"/>
    <mergeCell ref="H6:P6"/>
    <mergeCell ref="G5:P5"/>
    <mergeCell ref="D4:D9"/>
    <mergeCell ref="G4:P4"/>
    <mergeCell ref="B40:P40"/>
    <mergeCell ref="F5:F9"/>
    <mergeCell ref="B38:P38"/>
    <mergeCell ref="B39:P39"/>
    <mergeCell ref="B23:P23"/>
    <mergeCell ref="B24:P24"/>
    <mergeCell ref="B12:P12"/>
    <mergeCell ref="B16:P16"/>
    <mergeCell ref="C18:C19"/>
    <mergeCell ref="C4:C9"/>
    <mergeCell ref="E5:E9"/>
    <mergeCell ref="B4:B9"/>
    <mergeCell ref="A12:A19"/>
    <mergeCell ref="M8:P8"/>
    <mergeCell ref="L8:L9"/>
    <mergeCell ref="L7:P7"/>
    <mergeCell ref="H8:H9"/>
    <mergeCell ref="H7:K7"/>
    <mergeCell ref="I8:K8"/>
    <mergeCell ref="N101:P101"/>
    <mergeCell ref="A46:A52"/>
    <mergeCell ref="B46:P46"/>
    <mergeCell ref="B47:P47"/>
    <mergeCell ref="A96:C96"/>
    <mergeCell ref="A53:A60"/>
    <mergeCell ref="B53:P53"/>
    <mergeCell ref="B54:P54"/>
    <mergeCell ref="B55:P55"/>
    <mergeCell ref="B56:P56"/>
    <mergeCell ref="K1:P1"/>
    <mergeCell ref="B21:P21"/>
    <mergeCell ref="A21:A27"/>
    <mergeCell ref="A38:A45"/>
    <mergeCell ref="B22:P22"/>
    <mergeCell ref="B13:P13"/>
    <mergeCell ref="B14:P14"/>
    <mergeCell ref="B15:P15"/>
    <mergeCell ref="G6:G9"/>
    <mergeCell ref="A4:A9"/>
    <mergeCell ref="N99:P99"/>
    <mergeCell ref="C26:C27"/>
    <mergeCell ref="C43:C45"/>
    <mergeCell ref="C51:C52"/>
    <mergeCell ref="B48:P48"/>
    <mergeCell ref="B49:P49"/>
    <mergeCell ref="B61:P61"/>
    <mergeCell ref="B62:P62"/>
    <mergeCell ref="B64:P64"/>
    <mergeCell ref="B41:P41"/>
    <mergeCell ref="B63:P63"/>
    <mergeCell ref="C67:C70"/>
    <mergeCell ref="C94:C95"/>
    <mergeCell ref="B92:P92"/>
    <mergeCell ref="B89:P89"/>
    <mergeCell ref="B91:P91"/>
    <mergeCell ref="B90:P90"/>
    <mergeCell ref="C77:C7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9" r:id="rId1"/>
  <headerFooter alignWithMargins="0">
    <oddFooter>&amp;CStrona &amp;P z &amp;N</oddFooter>
  </headerFooter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2012-12-03T09:05:58Z</cp:lastPrinted>
  <dcterms:created xsi:type="dcterms:W3CDTF">2002-03-22T09:59:04Z</dcterms:created>
  <dcterms:modified xsi:type="dcterms:W3CDTF">2012-12-03T09:06:01Z</dcterms:modified>
  <cp:category/>
  <cp:version/>
  <cp:contentType/>
  <cp:contentStatus/>
</cp:coreProperties>
</file>