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'Z7'!$A$1:$K$77</definedName>
    <definedName name="_xlnm.Print_Titles" localSheetId="0">'Z7'!$4:$8</definedName>
  </definedNames>
  <calcPr fullCalcOnLoad="1"/>
</workbook>
</file>

<file path=xl/sharedStrings.xml><?xml version="1.0" encoding="utf-8"?>
<sst xmlns="http://schemas.openxmlformats.org/spreadsheetml/2006/main" count="92" uniqueCount="65">
  <si>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</si>
  <si>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</si>
  <si>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</si>
  <si>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</si>
  <si>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</si>
  <si>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</si>
  <si>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</si>
  <si>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</si>
  <si>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</si>
  <si>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</si>
  <si>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</si>
  <si>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</si>
  <si>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</si>
  <si>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</si>
  <si>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</si>
  <si>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</si>
  <si>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</si>
  <si>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</si>
  <si>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</si>
  <si>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</si>
  <si>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</si>
  <si>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</si>
  <si>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</si>
  <si>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</si>
  <si>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</si>
  <si>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</si>
  <si>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</si>
  <si>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</si>
  <si>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</si>
  <si>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</si>
  <si>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</si>
  <si>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</si>
  <si>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</si>
  <si>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</si>
  <si>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</si>
  <si>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</si>
  <si>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</si>
  <si>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</si>
  <si>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</si>
  <si>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</si>
  <si>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</si>
  <si>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</si>
  <si>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</si>
  <si>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</si>
  <si>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</si>
  <si>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</si>
  <si>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</si>
  <si>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</si>
  <si>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</si>
  <si>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</si>
  <si>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</si>
  <si>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</si>
  <si>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</si>
  <si>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</si>
  <si>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</si>
  <si>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</si>
  <si>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</si>
  <si>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</si>
  <si>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</si>
  <si>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</si>
  <si>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t>Zakup usług remontowych</t>
  </si>
  <si>
    <t>Dotacje celowe przekazane  dla gminy na zadania bieżące realizowane na podstawie porozumień między jst</t>
  </si>
  <si>
    <t>Szkoły zawodowe</t>
  </si>
  <si>
    <t>Odpisy na zakladowy fundusz świadczeń socjalnych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</si>
  <si>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XXV/ 178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28 grudnia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</si>
</sst>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4" fillId="4" borderId="12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wrapText="1"/>
    </xf>
    <xf numFmtId="4" fontId="4" fillId="4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view="pageBreakPreview" zoomScale="6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3" t="s">
        <v>64</v>
      </c>
      <c r="D1" s="93"/>
      <c r="E1" s="93"/>
      <c r="F1" s="93"/>
      <c r="G1" s="93"/>
      <c r="H1" s="93"/>
      <c r="I1" s="93"/>
      <c r="J1" s="93"/>
      <c r="K1" s="93"/>
      <c r="L1" s="20"/>
    </row>
    <row r="2" spans="1:12" ht="14.25" customHeight="1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95" t="s">
        <v>10</v>
      </c>
      <c r="B4" s="96"/>
      <c r="C4" s="96"/>
      <c r="D4" s="86" t="s">
        <v>11</v>
      </c>
      <c r="E4" s="88" t="s">
        <v>18</v>
      </c>
      <c r="F4" s="88" t="s">
        <v>38</v>
      </c>
      <c r="G4" s="86" t="s">
        <v>19</v>
      </c>
      <c r="H4" s="86"/>
      <c r="I4" s="86"/>
      <c r="J4" s="86"/>
      <c r="K4" s="99"/>
      <c r="L4" s="9"/>
    </row>
    <row r="5" spans="1:13" ht="12" customHeight="1">
      <c r="A5" s="97"/>
      <c r="B5" s="98"/>
      <c r="C5" s="98"/>
      <c r="D5" s="87"/>
      <c r="E5" s="89"/>
      <c r="F5" s="89"/>
      <c r="G5" s="89" t="s">
        <v>23</v>
      </c>
      <c r="H5" s="87" t="s">
        <v>15</v>
      </c>
      <c r="I5" s="87"/>
      <c r="J5" s="87"/>
      <c r="K5" s="90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87"/>
      <c r="E6" s="89"/>
      <c r="F6" s="89"/>
      <c r="G6" s="89"/>
      <c r="H6" s="45" t="s">
        <v>51</v>
      </c>
      <c r="I6" s="46" t="s">
        <v>2</v>
      </c>
      <c r="J6" s="45" t="s">
        <v>3</v>
      </c>
      <c r="K6" s="90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5"/>
      <c r="B8" s="56"/>
      <c r="C8" s="56"/>
      <c r="D8" s="57" t="s">
        <v>37</v>
      </c>
      <c r="E8" s="58">
        <f>E9+E12+E21+E23+E28+E34+E53+E63+E71+E75</f>
        <v>2142760.23</v>
      </c>
      <c r="F8" s="58">
        <f>F9+F12+F19+F21+F23+F28+F34+F53+F63+F71+F73+F75</f>
        <v>2444462.8200000003</v>
      </c>
      <c r="G8" s="58">
        <f>G9+G12+G19+G21+G23+G34+G53+G63+G71+G73+G75</f>
        <v>1695998.81</v>
      </c>
      <c r="H8" s="58">
        <f>H9+H12+H19+H21+H23+H34+H53+H63+H71+H73+H75</f>
        <v>722086</v>
      </c>
      <c r="I8" s="58">
        <f>I9+I12+I19+I21+I23+I34+I53+I63+I71+I73+I75</f>
        <v>103638.31</v>
      </c>
      <c r="J8" s="58">
        <f>J9+J12+J19+J21+J23+J34+J53+J63+J71+J73+J75</f>
        <v>151231.72</v>
      </c>
      <c r="K8" s="74">
        <f>K9+K12+K19+K21+K23+K34+K53+K63+K71+K73+K75</f>
        <v>747957.92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63" t="s">
        <v>47</v>
      </c>
      <c r="E9" s="59">
        <f>E11</f>
        <v>0</v>
      </c>
      <c r="F9" s="59">
        <f aca="true" t="shared" si="0" ref="F9:K9">F11</f>
        <v>2500</v>
      </c>
      <c r="G9" s="59">
        <f t="shared" si="0"/>
        <v>2500</v>
      </c>
      <c r="H9" s="59">
        <f t="shared" si="0"/>
        <v>0</v>
      </c>
      <c r="I9" s="59">
        <f t="shared" si="0"/>
        <v>0</v>
      </c>
      <c r="J9" s="59">
        <f t="shared" si="0"/>
        <v>2500</v>
      </c>
      <c r="K9" s="60">
        <f t="shared" si="0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1">
        <v>0</v>
      </c>
      <c r="F10" s="61"/>
      <c r="G10" s="61"/>
      <c r="H10" s="61"/>
      <c r="I10" s="61"/>
      <c r="J10" s="61"/>
      <c r="K10" s="62"/>
      <c r="L10" s="28"/>
      <c r="M10" s="16"/>
    </row>
    <row r="11" spans="1:13" ht="24.75" customHeight="1">
      <c r="A11" s="35"/>
      <c r="B11" s="6"/>
      <c r="C11" s="10">
        <v>2710</v>
      </c>
      <c r="D11" s="13" t="s">
        <v>55</v>
      </c>
      <c r="E11" s="61"/>
      <c r="F11" s="61">
        <v>2500</v>
      </c>
      <c r="G11" s="61">
        <f>F11</f>
        <v>2500</v>
      </c>
      <c r="H11" s="61"/>
      <c r="I11" s="61"/>
      <c r="J11" s="61">
        <f>G11</f>
        <v>2500</v>
      </c>
      <c r="K11" s="62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64" t="s">
        <v>26</v>
      </c>
      <c r="E12" s="59">
        <f>E13+E14+E15+E16+E17+E18</f>
        <v>622487.05</v>
      </c>
      <c r="F12" s="59">
        <f aca="true" t="shared" si="1" ref="F12:K12">F13+F14+F15+F16+F17+F18</f>
        <v>772957.92</v>
      </c>
      <c r="G12" s="59">
        <f t="shared" si="1"/>
        <v>25000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60">
        <f t="shared" si="1"/>
        <v>747957.92</v>
      </c>
      <c r="L12" s="27"/>
      <c r="M12" s="16"/>
    </row>
    <row r="13" spans="1:13" ht="25.5" customHeight="1">
      <c r="A13" s="69"/>
      <c r="B13" s="70"/>
      <c r="C13" s="71">
        <v>2710</v>
      </c>
      <c r="D13" s="13" t="s">
        <v>55</v>
      </c>
      <c r="E13" s="72">
        <v>25000</v>
      </c>
      <c r="F13" s="72"/>
      <c r="G13" s="72"/>
      <c r="H13" s="72"/>
      <c r="I13" s="72"/>
      <c r="J13" s="72"/>
      <c r="K13" s="73"/>
      <c r="L13" s="27"/>
      <c r="M13" s="16"/>
    </row>
    <row r="14" spans="1:13" ht="24" customHeight="1">
      <c r="A14" s="35"/>
      <c r="B14" s="6"/>
      <c r="C14" s="10">
        <v>6300</v>
      </c>
      <c r="D14" s="13" t="s">
        <v>4</v>
      </c>
      <c r="E14" s="61">
        <v>597487.05</v>
      </c>
      <c r="F14" s="61"/>
      <c r="G14" s="61"/>
      <c r="H14" s="61"/>
      <c r="I14" s="61"/>
      <c r="J14" s="61"/>
      <c r="K14" s="62"/>
      <c r="L14" s="28"/>
      <c r="M14" s="16"/>
    </row>
    <row r="15" spans="1:13" ht="15.75" customHeight="1">
      <c r="A15" s="35"/>
      <c r="B15" s="6"/>
      <c r="C15" s="10">
        <v>4210</v>
      </c>
      <c r="D15" s="43" t="s">
        <v>43</v>
      </c>
      <c r="E15" s="61"/>
      <c r="F15" s="61">
        <v>25000</v>
      </c>
      <c r="G15" s="61">
        <f>F15</f>
        <v>25000</v>
      </c>
      <c r="H15" s="61"/>
      <c r="I15" s="61"/>
      <c r="J15" s="61"/>
      <c r="K15" s="62"/>
      <c r="L15" s="28"/>
      <c r="M15" s="16"/>
    </row>
    <row r="16" spans="1:13" ht="21.75" customHeight="1">
      <c r="A16" s="35"/>
      <c r="B16" s="6"/>
      <c r="C16" s="10">
        <v>6050</v>
      </c>
      <c r="D16" s="18" t="s">
        <v>6</v>
      </c>
      <c r="E16" s="61"/>
      <c r="F16" s="61">
        <f>K16</f>
        <v>332711.5</v>
      </c>
      <c r="G16" s="61"/>
      <c r="H16" s="61"/>
      <c r="I16" s="61"/>
      <c r="J16" s="61"/>
      <c r="K16" s="62">
        <v>332711.5</v>
      </c>
      <c r="L16" s="28"/>
      <c r="M16" s="16"/>
    </row>
    <row r="17" spans="1:13" ht="22.5" customHeight="1">
      <c r="A17" s="35"/>
      <c r="B17" s="6"/>
      <c r="C17" s="10">
        <v>6059</v>
      </c>
      <c r="D17" s="18" t="s">
        <v>6</v>
      </c>
      <c r="E17" s="61"/>
      <c r="F17" s="61">
        <f>K17</f>
        <v>264775.55</v>
      </c>
      <c r="G17" s="61"/>
      <c r="H17" s="61"/>
      <c r="I17" s="61"/>
      <c r="J17" s="61"/>
      <c r="K17" s="62">
        <v>264775.55</v>
      </c>
      <c r="L17" s="28"/>
      <c r="M17" s="16"/>
    </row>
    <row r="18" spans="1:13" ht="25.5" customHeight="1">
      <c r="A18" s="35"/>
      <c r="B18" s="6"/>
      <c r="C18" s="10">
        <v>6300</v>
      </c>
      <c r="D18" s="13" t="s">
        <v>35</v>
      </c>
      <c r="E18" s="61"/>
      <c r="F18" s="61">
        <v>150470.87</v>
      </c>
      <c r="G18" s="61"/>
      <c r="H18" s="61"/>
      <c r="I18" s="61"/>
      <c r="J18" s="61"/>
      <c r="K18" s="62">
        <f>F18</f>
        <v>150470.87</v>
      </c>
      <c r="L18" s="28"/>
      <c r="M18" s="16"/>
    </row>
    <row r="19" spans="1:13" ht="22.5" customHeight="1">
      <c r="A19" s="51">
        <v>630</v>
      </c>
      <c r="B19" s="40">
        <v>63003</v>
      </c>
      <c r="C19" s="40"/>
      <c r="D19" s="65" t="s">
        <v>54</v>
      </c>
      <c r="E19" s="59">
        <f aca="true" t="shared" si="2" ref="E19:K19">E20</f>
        <v>0</v>
      </c>
      <c r="F19" s="59">
        <f t="shared" si="2"/>
        <v>200</v>
      </c>
      <c r="G19" s="59">
        <f t="shared" si="2"/>
        <v>200</v>
      </c>
      <c r="H19" s="59">
        <f t="shared" si="2"/>
        <v>0</v>
      </c>
      <c r="I19" s="59">
        <f t="shared" si="2"/>
        <v>0</v>
      </c>
      <c r="J19" s="59">
        <f t="shared" si="2"/>
        <v>200</v>
      </c>
      <c r="K19" s="60">
        <f t="shared" si="2"/>
        <v>0</v>
      </c>
      <c r="L19" s="28"/>
      <c r="M19" s="16"/>
    </row>
    <row r="20" spans="1:13" ht="24.75" customHeight="1">
      <c r="A20" s="7"/>
      <c r="B20" s="1"/>
      <c r="C20" s="42">
        <v>2330</v>
      </c>
      <c r="D20" s="13" t="s">
        <v>36</v>
      </c>
      <c r="E20" s="61"/>
      <c r="F20" s="61">
        <v>200</v>
      </c>
      <c r="G20" s="61">
        <f>F20</f>
        <v>200</v>
      </c>
      <c r="H20" s="61"/>
      <c r="I20" s="61"/>
      <c r="J20" s="61">
        <f>F20</f>
        <v>200</v>
      </c>
      <c r="K20" s="62"/>
      <c r="L20" s="28"/>
      <c r="M20" s="16"/>
    </row>
    <row r="21" spans="1:13" ht="21" customHeight="1">
      <c r="A21" s="50">
        <v>750</v>
      </c>
      <c r="B21" s="37">
        <v>75018</v>
      </c>
      <c r="C21" s="37"/>
      <c r="D21" s="66" t="s">
        <v>25</v>
      </c>
      <c r="E21" s="59">
        <f>E22</f>
        <v>0</v>
      </c>
      <c r="F21" s="59">
        <f aca="true" t="shared" si="3" ref="F21:K21">F22</f>
        <v>3110</v>
      </c>
      <c r="G21" s="59">
        <f t="shared" si="3"/>
        <v>3110</v>
      </c>
      <c r="H21" s="59">
        <f t="shared" si="3"/>
        <v>0</v>
      </c>
      <c r="I21" s="59">
        <f t="shared" si="3"/>
        <v>0</v>
      </c>
      <c r="J21" s="59">
        <f t="shared" si="3"/>
        <v>3110</v>
      </c>
      <c r="K21" s="60">
        <f t="shared" si="3"/>
        <v>0</v>
      </c>
      <c r="L21" s="27"/>
      <c r="M21" s="16"/>
    </row>
    <row r="22" spans="1:13" s="8" customFormat="1" ht="21.75" customHeight="1">
      <c r="A22" s="35"/>
      <c r="B22" s="6"/>
      <c r="C22" s="10">
        <v>2710</v>
      </c>
      <c r="D22" s="13" t="s">
        <v>55</v>
      </c>
      <c r="E22" s="61"/>
      <c r="F22" s="61">
        <v>3110</v>
      </c>
      <c r="G22" s="61">
        <f>F22</f>
        <v>3110</v>
      </c>
      <c r="H22" s="61"/>
      <c r="I22" s="61"/>
      <c r="J22" s="61">
        <f>F22</f>
        <v>3110</v>
      </c>
      <c r="K22" s="62"/>
      <c r="L22" s="28"/>
      <c r="M22" s="32"/>
    </row>
    <row r="23" spans="1:13" s="8" customFormat="1" ht="21.75" customHeight="1">
      <c r="A23" s="50">
        <v>750</v>
      </c>
      <c r="B23" s="37">
        <v>75075</v>
      </c>
      <c r="C23" s="37"/>
      <c r="D23" s="66" t="s">
        <v>58</v>
      </c>
      <c r="E23" s="59">
        <f>E24</f>
        <v>6091.42</v>
      </c>
      <c r="F23" s="59">
        <f aca="true" t="shared" si="4" ref="F23:K23">F25+F26+F27</f>
        <v>8091.42</v>
      </c>
      <c r="G23" s="59">
        <f t="shared" si="4"/>
        <v>8091.42</v>
      </c>
      <c r="H23" s="59">
        <f t="shared" si="4"/>
        <v>5000</v>
      </c>
      <c r="I23" s="59">
        <f t="shared" si="4"/>
        <v>0</v>
      </c>
      <c r="J23" s="59">
        <f t="shared" si="4"/>
        <v>2000</v>
      </c>
      <c r="K23" s="60">
        <f t="shared" si="4"/>
        <v>0</v>
      </c>
      <c r="L23" s="28"/>
      <c r="M23" s="32"/>
    </row>
    <row r="24" spans="1:13" s="8" customFormat="1" ht="35.25" customHeight="1">
      <c r="A24" s="35"/>
      <c r="B24" s="6"/>
      <c r="C24" s="10">
        <v>2320</v>
      </c>
      <c r="D24" s="18" t="s">
        <v>59</v>
      </c>
      <c r="E24" s="61">
        <v>6091.42</v>
      </c>
      <c r="F24" s="61">
        <v>0</v>
      </c>
      <c r="G24" s="61">
        <f>F24</f>
        <v>0</v>
      </c>
      <c r="H24" s="61"/>
      <c r="I24" s="61"/>
      <c r="J24" s="61">
        <f>F24</f>
        <v>0</v>
      </c>
      <c r="K24" s="62"/>
      <c r="L24" s="28"/>
      <c r="M24" s="32"/>
    </row>
    <row r="25" spans="1:13" s="8" customFormat="1" ht="23.25" customHeight="1">
      <c r="A25" s="35"/>
      <c r="B25" s="6"/>
      <c r="C25" s="10">
        <v>2710</v>
      </c>
      <c r="D25" s="13" t="s">
        <v>55</v>
      </c>
      <c r="E25" s="61"/>
      <c r="F25" s="61">
        <v>2000</v>
      </c>
      <c r="G25" s="61">
        <f>F25</f>
        <v>2000</v>
      </c>
      <c r="H25" s="61"/>
      <c r="I25" s="61"/>
      <c r="J25" s="61">
        <f>G25</f>
        <v>2000</v>
      </c>
      <c r="K25" s="62"/>
      <c r="L25" s="28"/>
      <c r="M25" s="32"/>
    </row>
    <row r="26" spans="1:13" s="8" customFormat="1" ht="18" customHeight="1">
      <c r="A26" s="35"/>
      <c r="B26" s="6"/>
      <c r="C26" s="10">
        <v>4170</v>
      </c>
      <c r="D26" s="14" t="s">
        <v>22</v>
      </c>
      <c r="E26" s="61"/>
      <c r="F26" s="61">
        <v>5000</v>
      </c>
      <c r="G26" s="61">
        <f>F26</f>
        <v>5000</v>
      </c>
      <c r="H26" s="61">
        <f>G26</f>
        <v>5000</v>
      </c>
      <c r="I26" s="61"/>
      <c r="J26" s="61"/>
      <c r="K26" s="62"/>
      <c r="L26" s="28"/>
      <c r="M26" s="32"/>
    </row>
    <row r="27" spans="1:13" s="8" customFormat="1" ht="17.25" customHeight="1">
      <c r="A27" s="35"/>
      <c r="B27" s="6"/>
      <c r="C27" s="10">
        <v>4300</v>
      </c>
      <c r="D27" s="41" t="s">
        <v>50</v>
      </c>
      <c r="E27" s="61"/>
      <c r="F27" s="61">
        <v>1091.42</v>
      </c>
      <c r="G27" s="61">
        <f>F27</f>
        <v>1091.42</v>
      </c>
      <c r="H27" s="61"/>
      <c r="I27" s="61"/>
      <c r="J27" s="61"/>
      <c r="K27" s="62"/>
      <c r="L27" s="28"/>
      <c r="M27" s="32"/>
    </row>
    <row r="28" spans="1:13" s="8" customFormat="1" ht="17.25" customHeight="1">
      <c r="A28" s="51">
        <v>801</v>
      </c>
      <c r="B28" s="40">
        <v>80130</v>
      </c>
      <c r="C28" s="40"/>
      <c r="D28" s="67" t="s">
        <v>62</v>
      </c>
      <c r="E28" s="59">
        <f>E29</f>
        <v>506.09</v>
      </c>
      <c r="F28" s="59">
        <f aca="true" t="shared" si="5" ref="F28:K28">F30+F31+F32+F33</f>
        <v>506.09000000000003</v>
      </c>
      <c r="G28" s="59">
        <f t="shared" si="5"/>
        <v>506.09000000000003</v>
      </c>
      <c r="H28" s="59">
        <f t="shared" si="5"/>
        <v>392.15</v>
      </c>
      <c r="I28" s="59">
        <f t="shared" si="5"/>
        <v>77.03</v>
      </c>
      <c r="J28" s="59">
        <f t="shared" si="5"/>
        <v>0</v>
      </c>
      <c r="K28" s="60">
        <f t="shared" si="5"/>
        <v>0</v>
      </c>
      <c r="L28" s="28"/>
      <c r="M28" s="32"/>
    </row>
    <row r="29" spans="1:13" s="8" customFormat="1" ht="25.5" customHeight="1">
      <c r="A29" s="35"/>
      <c r="B29" s="6"/>
      <c r="C29" s="42">
        <v>2310</v>
      </c>
      <c r="D29" s="54" t="s">
        <v>61</v>
      </c>
      <c r="E29" s="61">
        <v>506.09</v>
      </c>
      <c r="F29" s="61"/>
      <c r="G29" s="61"/>
      <c r="H29" s="61"/>
      <c r="I29" s="61"/>
      <c r="J29" s="61"/>
      <c r="K29" s="62"/>
      <c r="L29" s="28"/>
      <c r="M29" s="32"/>
    </row>
    <row r="30" spans="1:13" s="8" customFormat="1" ht="17.25" customHeight="1">
      <c r="A30" s="35"/>
      <c r="B30" s="6"/>
      <c r="C30" s="42">
        <v>4010</v>
      </c>
      <c r="D30" s="13" t="s">
        <v>33</v>
      </c>
      <c r="E30" s="61"/>
      <c r="F30" s="61">
        <f>G30+K30</f>
        <v>392.15</v>
      </c>
      <c r="G30" s="61">
        <f>H30+I30+J30</f>
        <v>392.15</v>
      </c>
      <c r="H30" s="61">
        <v>392.15</v>
      </c>
      <c r="I30" s="61"/>
      <c r="J30" s="61"/>
      <c r="K30" s="62"/>
      <c r="L30" s="28"/>
      <c r="M30" s="32"/>
    </row>
    <row r="31" spans="1:13" s="8" customFormat="1" ht="14.25" customHeight="1">
      <c r="A31" s="35"/>
      <c r="B31" s="6"/>
      <c r="C31" s="42">
        <v>4110</v>
      </c>
      <c r="D31" s="13" t="s">
        <v>34</v>
      </c>
      <c r="E31" s="61"/>
      <c r="F31" s="61">
        <f>G31+K31</f>
        <v>67.43</v>
      </c>
      <c r="G31" s="61">
        <f>H31+I31+J31</f>
        <v>67.43</v>
      </c>
      <c r="H31" s="61"/>
      <c r="I31" s="61">
        <v>67.43</v>
      </c>
      <c r="J31" s="61"/>
      <c r="K31" s="62"/>
      <c r="L31" s="28"/>
      <c r="M31" s="32"/>
    </row>
    <row r="32" spans="1:13" s="8" customFormat="1" ht="16.5" customHeight="1">
      <c r="A32" s="35"/>
      <c r="B32" s="6"/>
      <c r="C32" s="42">
        <v>4120</v>
      </c>
      <c r="D32" s="13" t="s">
        <v>42</v>
      </c>
      <c r="E32" s="61"/>
      <c r="F32" s="61">
        <f>G32+K32</f>
        <v>9.6</v>
      </c>
      <c r="G32" s="61">
        <f>H32+I32+J32</f>
        <v>9.6</v>
      </c>
      <c r="H32" s="61"/>
      <c r="I32" s="61">
        <v>9.6</v>
      </c>
      <c r="J32" s="61"/>
      <c r="K32" s="62"/>
      <c r="L32" s="28"/>
      <c r="M32" s="32"/>
    </row>
    <row r="33" spans="1:13" s="8" customFormat="1" ht="17.25" customHeight="1">
      <c r="A33" s="35"/>
      <c r="B33" s="6"/>
      <c r="C33" s="42">
        <v>4440</v>
      </c>
      <c r="D33" s="54" t="s">
        <v>63</v>
      </c>
      <c r="E33" s="61"/>
      <c r="F33" s="61">
        <f>G33+K33</f>
        <v>36.91</v>
      </c>
      <c r="G33" s="61">
        <v>36.91</v>
      </c>
      <c r="H33" s="61"/>
      <c r="I33" s="61"/>
      <c r="J33" s="61"/>
      <c r="K33" s="62"/>
      <c r="L33" s="28"/>
      <c r="M33" s="32"/>
    </row>
    <row r="34" spans="1:13" ht="17.25" customHeight="1">
      <c r="A34" s="51">
        <v>801</v>
      </c>
      <c r="B34" s="40">
        <v>80195</v>
      </c>
      <c r="C34" s="40"/>
      <c r="D34" s="67" t="s">
        <v>47</v>
      </c>
      <c r="E34" s="59">
        <f>E35+E36</f>
        <v>40583.670000000006</v>
      </c>
      <c r="F34" s="59">
        <f aca="true" t="shared" si="6" ref="F34:K34">SUM(F37:F52)</f>
        <v>40873.39000000001</v>
      </c>
      <c r="G34" s="59">
        <f t="shared" si="6"/>
        <v>40873.39000000001</v>
      </c>
      <c r="H34" s="59">
        <f t="shared" si="6"/>
        <v>25314</v>
      </c>
      <c r="I34" s="59">
        <f t="shared" si="6"/>
        <v>4717.31</v>
      </c>
      <c r="J34" s="59">
        <f t="shared" si="6"/>
        <v>289.71999999999997</v>
      </c>
      <c r="K34" s="60">
        <f t="shared" si="6"/>
        <v>0</v>
      </c>
      <c r="L34" s="30"/>
      <c r="M34" s="16"/>
    </row>
    <row r="35" spans="1:13" ht="31.5" customHeight="1">
      <c r="A35" s="7"/>
      <c r="B35" s="1"/>
      <c r="C35" s="42">
        <v>2887</v>
      </c>
      <c r="D35" s="34" t="s">
        <v>31</v>
      </c>
      <c r="E35" s="61">
        <v>34496.12</v>
      </c>
      <c r="F35" s="61"/>
      <c r="G35" s="61"/>
      <c r="H35" s="61"/>
      <c r="I35" s="61"/>
      <c r="J35" s="61"/>
      <c r="K35" s="62"/>
      <c r="L35" s="30"/>
      <c r="M35" s="16"/>
    </row>
    <row r="36" spans="1:13" ht="30.75" customHeight="1">
      <c r="A36" s="7"/>
      <c r="B36" s="1"/>
      <c r="C36" s="42">
        <v>2889</v>
      </c>
      <c r="D36" s="34" t="s">
        <v>31</v>
      </c>
      <c r="E36" s="61">
        <v>6087.55</v>
      </c>
      <c r="F36" s="61"/>
      <c r="G36" s="61"/>
      <c r="H36" s="61"/>
      <c r="I36" s="61"/>
      <c r="J36" s="61"/>
      <c r="K36" s="62"/>
      <c r="L36" s="30"/>
      <c r="M36" s="16"/>
    </row>
    <row r="37" spans="1:13" ht="24" customHeight="1">
      <c r="A37" s="7"/>
      <c r="B37" s="1"/>
      <c r="C37" s="42">
        <v>2310</v>
      </c>
      <c r="D37" s="54" t="s">
        <v>61</v>
      </c>
      <c r="E37" s="61"/>
      <c r="F37" s="61">
        <f>G37+K37</f>
        <v>180.2</v>
      </c>
      <c r="G37" s="61">
        <f>H37+I37+J37</f>
        <v>180.2</v>
      </c>
      <c r="H37" s="61"/>
      <c r="I37" s="61"/>
      <c r="J37" s="61">
        <v>180.2</v>
      </c>
      <c r="K37" s="62"/>
      <c r="L37" s="30"/>
      <c r="M37" s="16"/>
    </row>
    <row r="38" spans="1:13" ht="23.25" customHeight="1">
      <c r="A38" s="7"/>
      <c r="B38" s="1"/>
      <c r="C38" s="42">
        <v>2320</v>
      </c>
      <c r="D38" s="54" t="s">
        <v>57</v>
      </c>
      <c r="E38" s="61"/>
      <c r="F38" s="61">
        <f>G38+K38</f>
        <v>109.52</v>
      </c>
      <c r="G38" s="61">
        <f>H38+I38+J38</f>
        <v>109.52</v>
      </c>
      <c r="H38" s="61"/>
      <c r="I38" s="61"/>
      <c r="J38" s="61">
        <v>109.52</v>
      </c>
      <c r="K38" s="62"/>
      <c r="L38" s="30"/>
      <c r="M38" s="16"/>
    </row>
    <row r="39" spans="1:13" ht="13.5" customHeight="1">
      <c r="A39" s="7"/>
      <c r="B39" s="1"/>
      <c r="C39" s="42">
        <v>4117</v>
      </c>
      <c r="D39" s="13" t="s">
        <v>32</v>
      </c>
      <c r="E39" s="61"/>
      <c r="F39" s="61">
        <v>3483.04</v>
      </c>
      <c r="G39" s="61">
        <f>F39</f>
        <v>3483.04</v>
      </c>
      <c r="H39" s="61"/>
      <c r="I39" s="61">
        <f>G39</f>
        <v>3483.04</v>
      </c>
      <c r="J39" s="61"/>
      <c r="K39" s="62"/>
      <c r="L39" s="30"/>
      <c r="M39" s="16"/>
    </row>
    <row r="40" spans="1:13" ht="13.5" customHeight="1">
      <c r="A40" s="7"/>
      <c r="B40" s="1"/>
      <c r="C40" s="42">
        <v>4119</v>
      </c>
      <c r="D40" s="13" t="s">
        <v>32</v>
      </c>
      <c r="E40" s="61"/>
      <c r="F40" s="61">
        <v>615.12</v>
      </c>
      <c r="G40" s="61">
        <f aca="true" t="shared" si="7" ref="G40:G52">F40</f>
        <v>615.12</v>
      </c>
      <c r="H40" s="61"/>
      <c r="I40" s="61">
        <f>G40</f>
        <v>615.12</v>
      </c>
      <c r="J40" s="61"/>
      <c r="K40" s="62"/>
      <c r="L40" s="30"/>
      <c r="M40" s="16"/>
    </row>
    <row r="41" spans="1:13" ht="14.25" customHeight="1">
      <c r="A41" s="7"/>
      <c r="B41" s="1"/>
      <c r="C41" s="42">
        <v>4127</v>
      </c>
      <c r="D41" s="14" t="s">
        <v>40</v>
      </c>
      <c r="E41" s="61"/>
      <c r="F41" s="61">
        <v>526.76</v>
      </c>
      <c r="G41" s="61">
        <f t="shared" si="7"/>
        <v>526.76</v>
      </c>
      <c r="H41" s="61"/>
      <c r="I41" s="61">
        <f>G41</f>
        <v>526.76</v>
      </c>
      <c r="J41" s="61"/>
      <c r="K41" s="62"/>
      <c r="L41" s="30"/>
      <c r="M41" s="16"/>
    </row>
    <row r="42" spans="1:13" ht="15.75" customHeight="1">
      <c r="A42" s="7"/>
      <c r="B42" s="1"/>
      <c r="C42" s="42">
        <v>4129</v>
      </c>
      <c r="D42" s="14" t="s">
        <v>40</v>
      </c>
      <c r="E42" s="61"/>
      <c r="F42" s="61">
        <v>92.39</v>
      </c>
      <c r="G42" s="61">
        <f t="shared" si="7"/>
        <v>92.39</v>
      </c>
      <c r="H42" s="61"/>
      <c r="I42" s="61">
        <f>G42</f>
        <v>92.39</v>
      </c>
      <c r="J42" s="61"/>
      <c r="K42" s="62"/>
      <c r="L42" s="30"/>
      <c r="M42" s="16"/>
    </row>
    <row r="43" spans="1:13" ht="14.25" customHeight="1">
      <c r="A43" s="7"/>
      <c r="B43" s="1"/>
      <c r="C43" s="42">
        <v>4177</v>
      </c>
      <c r="D43" s="14" t="s">
        <v>22</v>
      </c>
      <c r="E43" s="61"/>
      <c r="F43" s="61">
        <v>21514.55</v>
      </c>
      <c r="G43" s="61">
        <f t="shared" si="7"/>
        <v>21514.55</v>
      </c>
      <c r="H43" s="61">
        <f>G43</f>
        <v>21514.55</v>
      </c>
      <c r="I43" s="61"/>
      <c r="J43" s="61"/>
      <c r="K43" s="62"/>
      <c r="L43" s="30"/>
      <c r="M43" s="16"/>
    </row>
    <row r="44" spans="1:13" ht="15" customHeight="1">
      <c r="A44" s="7"/>
      <c r="B44" s="1"/>
      <c r="C44" s="42">
        <v>4179</v>
      </c>
      <c r="D44" s="14" t="s">
        <v>22</v>
      </c>
      <c r="E44" s="61"/>
      <c r="F44" s="61">
        <v>3799.45</v>
      </c>
      <c r="G44" s="61">
        <f t="shared" si="7"/>
        <v>3799.45</v>
      </c>
      <c r="H44" s="61">
        <f>G44</f>
        <v>3799.45</v>
      </c>
      <c r="I44" s="61"/>
      <c r="J44" s="61"/>
      <c r="K44" s="62"/>
      <c r="L44" s="30"/>
      <c r="M44" s="16"/>
    </row>
    <row r="45" spans="1:13" ht="15.75" customHeight="1">
      <c r="A45" s="7"/>
      <c r="B45" s="1"/>
      <c r="C45" s="42">
        <v>4217</v>
      </c>
      <c r="D45" s="43" t="s">
        <v>43</v>
      </c>
      <c r="E45" s="61"/>
      <c r="F45" s="61">
        <v>492.88</v>
      </c>
      <c r="G45" s="61">
        <f t="shared" si="7"/>
        <v>492.88</v>
      </c>
      <c r="H45" s="61"/>
      <c r="I45" s="61"/>
      <c r="J45" s="61"/>
      <c r="K45" s="62"/>
      <c r="L45" s="30"/>
      <c r="M45" s="16"/>
    </row>
    <row r="46" spans="1:13" ht="15" customHeight="1">
      <c r="A46" s="7"/>
      <c r="B46" s="1"/>
      <c r="C46" s="42">
        <v>4219</v>
      </c>
      <c r="D46" s="43" t="s">
        <v>43</v>
      </c>
      <c r="E46" s="61"/>
      <c r="F46" s="61">
        <v>86.98</v>
      </c>
      <c r="G46" s="61">
        <f t="shared" si="7"/>
        <v>86.98</v>
      </c>
      <c r="H46" s="61"/>
      <c r="I46" s="61"/>
      <c r="J46" s="61"/>
      <c r="K46" s="62"/>
      <c r="L46" s="30"/>
      <c r="M46" s="16"/>
    </row>
    <row r="47" spans="1:13" ht="14.25" customHeight="1">
      <c r="A47" s="7"/>
      <c r="B47" s="1"/>
      <c r="C47" s="42">
        <v>4307</v>
      </c>
      <c r="D47" s="41" t="s">
        <v>50</v>
      </c>
      <c r="E47" s="61"/>
      <c r="F47" s="61">
        <v>8149.16</v>
      </c>
      <c r="G47" s="61">
        <f t="shared" si="7"/>
        <v>8149.16</v>
      </c>
      <c r="H47" s="61"/>
      <c r="I47" s="61"/>
      <c r="J47" s="61"/>
      <c r="K47" s="62"/>
      <c r="L47" s="30"/>
      <c r="M47" s="16"/>
    </row>
    <row r="48" spans="1:13" ht="15" customHeight="1">
      <c r="A48" s="7"/>
      <c r="B48" s="1"/>
      <c r="C48" s="42">
        <v>4309</v>
      </c>
      <c r="D48" s="41" t="s">
        <v>50</v>
      </c>
      <c r="E48" s="61"/>
      <c r="F48" s="61">
        <v>1438.08</v>
      </c>
      <c r="G48" s="61">
        <f t="shared" si="7"/>
        <v>1438.08</v>
      </c>
      <c r="H48" s="61"/>
      <c r="I48" s="61"/>
      <c r="J48" s="61"/>
      <c r="K48" s="62"/>
      <c r="L48" s="30"/>
      <c r="M48" s="16"/>
    </row>
    <row r="49" spans="1:13" ht="15" customHeight="1">
      <c r="A49" s="7"/>
      <c r="B49" s="1"/>
      <c r="C49" s="42">
        <v>4417</v>
      </c>
      <c r="D49" s="41" t="s">
        <v>56</v>
      </c>
      <c r="E49" s="61"/>
      <c r="F49" s="61">
        <v>286.81</v>
      </c>
      <c r="G49" s="61">
        <f t="shared" si="7"/>
        <v>286.81</v>
      </c>
      <c r="H49" s="61"/>
      <c r="I49" s="61"/>
      <c r="J49" s="61"/>
      <c r="K49" s="62"/>
      <c r="L49" s="30"/>
      <c r="M49" s="16"/>
    </row>
    <row r="50" spans="1:13" ht="15" customHeight="1">
      <c r="A50" s="7"/>
      <c r="B50" s="1"/>
      <c r="C50" s="42">
        <v>4419</v>
      </c>
      <c r="D50" s="41" t="s">
        <v>56</v>
      </c>
      <c r="E50" s="61"/>
      <c r="F50" s="61">
        <v>50.61</v>
      </c>
      <c r="G50" s="61">
        <f t="shared" si="7"/>
        <v>50.61</v>
      </c>
      <c r="H50" s="61"/>
      <c r="I50" s="61"/>
      <c r="J50" s="61"/>
      <c r="K50" s="62"/>
      <c r="L50" s="30"/>
      <c r="M50" s="16"/>
    </row>
    <row r="51" spans="1:13" ht="13.5" customHeight="1">
      <c r="A51" s="7"/>
      <c r="B51" s="1"/>
      <c r="C51" s="42">
        <v>4437</v>
      </c>
      <c r="D51" s="13" t="s">
        <v>41</v>
      </c>
      <c r="E51" s="61"/>
      <c r="F51" s="61">
        <v>40.68</v>
      </c>
      <c r="G51" s="61">
        <f t="shared" si="7"/>
        <v>40.68</v>
      </c>
      <c r="H51" s="61"/>
      <c r="I51" s="61"/>
      <c r="J51" s="61"/>
      <c r="K51" s="62"/>
      <c r="L51" s="30"/>
      <c r="M51" s="16"/>
    </row>
    <row r="52" spans="1:13" ht="15" customHeight="1">
      <c r="A52" s="7"/>
      <c r="B52" s="1"/>
      <c r="C52" s="42">
        <v>4439</v>
      </c>
      <c r="D52" s="13" t="s">
        <v>41</v>
      </c>
      <c r="E52" s="61"/>
      <c r="F52" s="61">
        <v>7.16</v>
      </c>
      <c r="G52" s="61">
        <f t="shared" si="7"/>
        <v>7.16</v>
      </c>
      <c r="H52" s="61"/>
      <c r="I52" s="61"/>
      <c r="J52" s="61"/>
      <c r="K52" s="62"/>
      <c r="L52" s="30"/>
      <c r="M52" s="16"/>
    </row>
    <row r="53" spans="1:13" ht="19.5" customHeight="1">
      <c r="A53" s="50">
        <v>852</v>
      </c>
      <c r="B53" s="39">
        <v>85201</v>
      </c>
      <c r="C53" s="37"/>
      <c r="D53" s="68" t="s">
        <v>48</v>
      </c>
      <c r="E53" s="59">
        <f>E54</f>
        <v>1259856</v>
      </c>
      <c r="F53" s="59">
        <f aca="true" t="shared" si="8" ref="F53:K53">SUM(F55:F62)</f>
        <v>1259856</v>
      </c>
      <c r="G53" s="59">
        <f t="shared" si="8"/>
        <v>1259856</v>
      </c>
      <c r="H53" s="59">
        <f t="shared" si="8"/>
        <v>639191</v>
      </c>
      <c r="I53" s="59">
        <f t="shared" si="8"/>
        <v>88932</v>
      </c>
      <c r="J53" s="59">
        <f t="shared" si="8"/>
        <v>0</v>
      </c>
      <c r="K53" s="60">
        <f t="shared" si="8"/>
        <v>0</v>
      </c>
      <c r="L53" s="27"/>
      <c r="M53" s="16"/>
    </row>
    <row r="54" spans="1:13" ht="15.75" customHeight="1">
      <c r="A54" s="7"/>
      <c r="B54" s="42"/>
      <c r="C54" s="42">
        <v>2320</v>
      </c>
      <c r="D54" s="18" t="s">
        <v>5</v>
      </c>
      <c r="E54" s="61">
        <v>1259856</v>
      </c>
      <c r="F54" s="61">
        <v>0</v>
      </c>
      <c r="G54" s="61">
        <f>F54</f>
        <v>0</v>
      </c>
      <c r="H54" s="61"/>
      <c r="I54" s="61"/>
      <c r="J54" s="61">
        <f>G54</f>
        <v>0</v>
      </c>
      <c r="K54" s="62"/>
      <c r="L54" s="30"/>
      <c r="M54" s="16"/>
    </row>
    <row r="55" spans="1:13" ht="15" customHeight="1">
      <c r="A55" s="11"/>
      <c r="B55" s="41"/>
      <c r="C55" s="42">
        <v>4010</v>
      </c>
      <c r="D55" s="13" t="s">
        <v>33</v>
      </c>
      <c r="E55" s="61"/>
      <c r="F55" s="61">
        <v>639191</v>
      </c>
      <c r="G55" s="61">
        <f aca="true" t="shared" si="9" ref="G55:G62">F55</f>
        <v>639191</v>
      </c>
      <c r="H55" s="61">
        <f>G55</f>
        <v>639191</v>
      </c>
      <c r="I55" s="61"/>
      <c r="J55" s="61"/>
      <c r="K55" s="62"/>
      <c r="L55" s="30"/>
      <c r="M55" s="16"/>
    </row>
    <row r="56" spans="1:13" ht="15" customHeight="1">
      <c r="A56" s="11"/>
      <c r="B56" s="41"/>
      <c r="C56" s="42">
        <v>4110</v>
      </c>
      <c r="D56" s="13" t="s">
        <v>34</v>
      </c>
      <c r="E56" s="61"/>
      <c r="F56" s="61">
        <v>78996</v>
      </c>
      <c r="G56" s="61">
        <f t="shared" si="9"/>
        <v>78996</v>
      </c>
      <c r="H56" s="61"/>
      <c r="I56" s="61">
        <f>G56</f>
        <v>78996</v>
      </c>
      <c r="J56" s="61"/>
      <c r="K56" s="62"/>
      <c r="L56" s="30"/>
      <c r="M56" s="16"/>
    </row>
    <row r="57" spans="1:13" ht="15" customHeight="1">
      <c r="A57" s="11"/>
      <c r="B57" s="41"/>
      <c r="C57" s="42">
        <v>4120</v>
      </c>
      <c r="D57" s="13" t="s">
        <v>42</v>
      </c>
      <c r="E57" s="61"/>
      <c r="F57" s="61">
        <v>9936</v>
      </c>
      <c r="G57" s="61">
        <f t="shared" si="9"/>
        <v>9936</v>
      </c>
      <c r="H57" s="61"/>
      <c r="I57" s="61">
        <f>G57</f>
        <v>9936</v>
      </c>
      <c r="J57" s="61"/>
      <c r="K57" s="62"/>
      <c r="L57" s="30"/>
      <c r="M57" s="16"/>
    </row>
    <row r="58" spans="1:13" ht="16.5" customHeight="1">
      <c r="A58" s="11"/>
      <c r="B58" s="41"/>
      <c r="C58" s="42">
        <v>4210</v>
      </c>
      <c r="D58" s="43" t="s">
        <v>43</v>
      </c>
      <c r="E58" s="61"/>
      <c r="F58" s="61">
        <v>158151</v>
      </c>
      <c r="G58" s="61">
        <f t="shared" si="9"/>
        <v>158151</v>
      </c>
      <c r="H58" s="61"/>
      <c r="I58" s="61"/>
      <c r="J58" s="61"/>
      <c r="K58" s="62"/>
      <c r="L58" s="30"/>
      <c r="M58" s="16"/>
    </row>
    <row r="59" spans="1:13" ht="15" customHeight="1">
      <c r="A59" s="11"/>
      <c r="B59" s="41"/>
      <c r="C59" s="42">
        <v>4220</v>
      </c>
      <c r="D59" s="43" t="s">
        <v>30</v>
      </c>
      <c r="E59" s="61"/>
      <c r="F59" s="61">
        <v>175000</v>
      </c>
      <c r="G59" s="61">
        <f t="shared" si="9"/>
        <v>175000</v>
      </c>
      <c r="H59" s="61"/>
      <c r="I59" s="61"/>
      <c r="J59" s="61"/>
      <c r="K59" s="62"/>
      <c r="L59" s="30"/>
      <c r="M59" s="16"/>
    </row>
    <row r="60" spans="1:13" ht="15" customHeight="1">
      <c r="A60" s="11"/>
      <c r="B60" s="41"/>
      <c r="C60" s="42">
        <v>4260</v>
      </c>
      <c r="D60" s="43" t="s">
        <v>49</v>
      </c>
      <c r="E60" s="61"/>
      <c r="F60" s="61">
        <v>122508</v>
      </c>
      <c r="G60" s="61">
        <f t="shared" si="9"/>
        <v>122508</v>
      </c>
      <c r="H60" s="61"/>
      <c r="I60" s="61"/>
      <c r="J60" s="61"/>
      <c r="K60" s="62"/>
      <c r="L60" s="30"/>
      <c r="M60" s="16"/>
    </row>
    <row r="61" spans="1:13" ht="15" customHeight="1">
      <c r="A61" s="11"/>
      <c r="B61" s="41"/>
      <c r="C61" s="42">
        <v>4270</v>
      </c>
      <c r="D61" s="43" t="s">
        <v>60</v>
      </c>
      <c r="E61" s="61"/>
      <c r="F61" s="61">
        <v>30000</v>
      </c>
      <c r="G61" s="61">
        <f t="shared" si="9"/>
        <v>30000</v>
      </c>
      <c r="H61" s="61"/>
      <c r="I61" s="61"/>
      <c r="J61" s="61"/>
      <c r="K61" s="62"/>
      <c r="L61" s="30"/>
      <c r="M61" s="16"/>
    </row>
    <row r="62" spans="1:13" ht="15" customHeight="1">
      <c r="A62" s="11"/>
      <c r="B62" s="41"/>
      <c r="C62" s="42">
        <v>4300</v>
      </c>
      <c r="D62" s="43" t="s">
        <v>50</v>
      </c>
      <c r="E62" s="61"/>
      <c r="F62" s="61">
        <v>46074</v>
      </c>
      <c r="G62" s="61">
        <f t="shared" si="9"/>
        <v>46074</v>
      </c>
      <c r="H62" s="61"/>
      <c r="I62" s="61"/>
      <c r="J62" s="61"/>
      <c r="K62" s="62"/>
      <c r="L62" s="30"/>
      <c r="M62" s="16"/>
    </row>
    <row r="63" spans="1:13" ht="21.75" customHeight="1">
      <c r="A63" s="52">
        <v>852</v>
      </c>
      <c r="B63" s="36">
        <v>85204</v>
      </c>
      <c r="C63" s="37"/>
      <c r="D63" s="66" t="s">
        <v>14</v>
      </c>
      <c r="E63" s="59">
        <f>E64+E65</f>
        <v>213236</v>
      </c>
      <c r="F63" s="59">
        <f aca="true" t="shared" si="10" ref="F63:K63">F64+F65+F66+F67+F68+F69+F70</f>
        <v>255983</v>
      </c>
      <c r="G63" s="59">
        <f t="shared" si="10"/>
        <v>255983</v>
      </c>
      <c r="H63" s="59">
        <f t="shared" si="10"/>
        <v>52581</v>
      </c>
      <c r="I63" s="59">
        <f t="shared" si="10"/>
        <v>9989</v>
      </c>
      <c r="J63" s="59">
        <f t="shared" si="10"/>
        <v>42747</v>
      </c>
      <c r="K63" s="60">
        <f t="shared" si="10"/>
        <v>0</v>
      </c>
      <c r="L63" s="27"/>
      <c r="M63" s="15"/>
    </row>
    <row r="64" spans="1:13" ht="17.25" customHeight="1">
      <c r="A64" s="11"/>
      <c r="B64" s="2"/>
      <c r="C64" s="42">
        <v>2310</v>
      </c>
      <c r="D64" s="54" t="s">
        <v>7</v>
      </c>
      <c r="E64" s="61">
        <v>88735</v>
      </c>
      <c r="F64" s="61">
        <v>0</v>
      </c>
      <c r="G64" s="61"/>
      <c r="H64" s="61"/>
      <c r="I64" s="61"/>
      <c r="J64" s="61"/>
      <c r="K64" s="62"/>
      <c r="L64" s="30"/>
      <c r="M64" s="16"/>
    </row>
    <row r="65" spans="1:13" ht="18" customHeight="1">
      <c r="A65" s="11"/>
      <c r="B65" s="2"/>
      <c r="C65" s="42">
        <v>2320</v>
      </c>
      <c r="D65" s="18" t="s">
        <v>5</v>
      </c>
      <c r="E65" s="61">
        <v>124501</v>
      </c>
      <c r="F65" s="61">
        <v>0</v>
      </c>
      <c r="G65" s="61">
        <f aca="true" t="shared" si="11" ref="G65:G70">F65</f>
        <v>0</v>
      </c>
      <c r="H65" s="61"/>
      <c r="I65" s="61"/>
      <c r="J65" s="61">
        <f>G65</f>
        <v>0</v>
      </c>
      <c r="K65" s="62"/>
      <c r="L65" s="30"/>
      <c r="M65" s="16"/>
    </row>
    <row r="66" spans="1:13" ht="23.25" customHeight="1">
      <c r="A66" s="11"/>
      <c r="B66" s="2"/>
      <c r="C66" s="42">
        <v>2320</v>
      </c>
      <c r="D66" s="54" t="s">
        <v>57</v>
      </c>
      <c r="E66" s="61"/>
      <c r="F66" s="61">
        <v>42747</v>
      </c>
      <c r="G66" s="61">
        <f t="shared" si="11"/>
        <v>42747</v>
      </c>
      <c r="H66" s="61"/>
      <c r="I66" s="61"/>
      <c r="J66" s="61">
        <f>G66</f>
        <v>42747</v>
      </c>
      <c r="K66" s="62"/>
      <c r="L66" s="30"/>
      <c r="M66" s="16"/>
    </row>
    <row r="67" spans="1:13" ht="17.25" customHeight="1">
      <c r="A67" s="53"/>
      <c r="B67" s="3"/>
      <c r="C67" s="42">
        <v>3110</v>
      </c>
      <c r="D67" s="43" t="s">
        <v>9</v>
      </c>
      <c r="E67" s="61"/>
      <c r="F67" s="61">
        <v>150666</v>
      </c>
      <c r="G67" s="61">
        <f t="shared" si="11"/>
        <v>150666</v>
      </c>
      <c r="H67" s="61"/>
      <c r="I67" s="61"/>
      <c r="J67" s="61"/>
      <c r="K67" s="62"/>
      <c r="L67" s="28"/>
      <c r="M67" s="16"/>
    </row>
    <row r="68" spans="1:13" ht="17.25" customHeight="1">
      <c r="A68" s="53"/>
      <c r="B68" s="3"/>
      <c r="C68" s="42">
        <v>4110</v>
      </c>
      <c r="D68" s="13" t="s">
        <v>46</v>
      </c>
      <c r="E68" s="61"/>
      <c r="F68" s="61">
        <v>9156</v>
      </c>
      <c r="G68" s="61">
        <f t="shared" si="11"/>
        <v>9156</v>
      </c>
      <c r="H68" s="61"/>
      <c r="I68" s="61">
        <f>G68</f>
        <v>9156</v>
      </c>
      <c r="J68" s="61"/>
      <c r="K68" s="62"/>
      <c r="L68" s="28"/>
      <c r="M68" s="16"/>
    </row>
    <row r="69" spans="1:13" ht="17.25" customHeight="1">
      <c r="A69" s="53"/>
      <c r="B69" s="3"/>
      <c r="C69" s="42">
        <v>4120</v>
      </c>
      <c r="D69" s="14" t="s">
        <v>42</v>
      </c>
      <c r="E69" s="61"/>
      <c r="F69" s="61">
        <v>833</v>
      </c>
      <c r="G69" s="61">
        <f t="shared" si="11"/>
        <v>833</v>
      </c>
      <c r="H69" s="61"/>
      <c r="I69" s="61">
        <f>G69</f>
        <v>833</v>
      </c>
      <c r="J69" s="61"/>
      <c r="K69" s="62"/>
      <c r="L69" s="28"/>
      <c r="M69" s="16"/>
    </row>
    <row r="70" spans="1:13" ht="17.25" customHeight="1">
      <c r="A70" s="53"/>
      <c r="B70" s="3"/>
      <c r="C70" s="42">
        <v>4170</v>
      </c>
      <c r="D70" s="14" t="s">
        <v>22</v>
      </c>
      <c r="E70" s="61"/>
      <c r="F70" s="61">
        <v>52581</v>
      </c>
      <c r="G70" s="61">
        <f t="shared" si="11"/>
        <v>52581</v>
      </c>
      <c r="H70" s="61">
        <f>G70</f>
        <v>52581</v>
      </c>
      <c r="I70" s="61"/>
      <c r="J70" s="61"/>
      <c r="K70" s="62"/>
      <c r="L70" s="28"/>
      <c r="M70" s="16"/>
    </row>
    <row r="71" spans="1:13" ht="20.25" customHeight="1">
      <c r="A71" s="52">
        <v>853</v>
      </c>
      <c r="B71" s="36">
        <v>85311</v>
      </c>
      <c r="C71" s="37"/>
      <c r="D71" s="66" t="s">
        <v>0</v>
      </c>
      <c r="E71" s="59">
        <f>E72</f>
        <v>0</v>
      </c>
      <c r="F71" s="59">
        <f aca="true" t="shared" si="12" ref="F71:K73">F72</f>
        <v>60015</v>
      </c>
      <c r="G71" s="59">
        <f t="shared" si="12"/>
        <v>60015</v>
      </c>
      <c r="H71" s="59">
        <f t="shared" si="12"/>
        <v>0</v>
      </c>
      <c r="I71" s="59">
        <f t="shared" si="12"/>
        <v>0</v>
      </c>
      <c r="J71" s="59">
        <f t="shared" si="12"/>
        <v>60015</v>
      </c>
      <c r="K71" s="60">
        <f t="shared" si="12"/>
        <v>0</v>
      </c>
      <c r="L71" s="27"/>
      <c r="M71" s="16"/>
    </row>
    <row r="72" spans="1:13" ht="24" customHeight="1">
      <c r="A72" s="53"/>
      <c r="B72" s="3"/>
      <c r="C72" s="10">
        <v>2710</v>
      </c>
      <c r="D72" s="13" t="s">
        <v>55</v>
      </c>
      <c r="E72" s="61"/>
      <c r="F72" s="61">
        <v>60015</v>
      </c>
      <c r="G72" s="61">
        <f>F72</f>
        <v>60015</v>
      </c>
      <c r="H72" s="61"/>
      <c r="I72" s="61"/>
      <c r="J72" s="61">
        <f>G72</f>
        <v>60015</v>
      </c>
      <c r="K72" s="62"/>
      <c r="L72" s="28"/>
      <c r="M72" s="16"/>
    </row>
    <row r="73" spans="1:13" ht="15.75" customHeight="1">
      <c r="A73" s="52">
        <v>854</v>
      </c>
      <c r="B73" s="36">
        <v>85403</v>
      </c>
      <c r="C73" s="37"/>
      <c r="D73" s="19" t="s">
        <v>53</v>
      </c>
      <c r="E73" s="59">
        <f>E74</f>
        <v>0</v>
      </c>
      <c r="F73" s="59">
        <f t="shared" si="12"/>
        <v>370</v>
      </c>
      <c r="G73" s="59">
        <f t="shared" si="12"/>
        <v>370</v>
      </c>
      <c r="H73" s="59">
        <f t="shared" si="12"/>
        <v>0</v>
      </c>
      <c r="I73" s="59">
        <f t="shared" si="12"/>
        <v>0</v>
      </c>
      <c r="J73" s="59">
        <f t="shared" si="12"/>
        <v>370</v>
      </c>
      <c r="K73" s="60">
        <f t="shared" si="12"/>
        <v>0</v>
      </c>
      <c r="L73" s="28"/>
      <c r="M73" s="16"/>
    </row>
    <row r="74" spans="1:13" ht="17.25" customHeight="1">
      <c r="A74" s="53"/>
      <c r="B74" s="3"/>
      <c r="C74" s="10">
        <v>2310</v>
      </c>
      <c r="D74" s="13" t="s">
        <v>8</v>
      </c>
      <c r="E74" s="61"/>
      <c r="F74" s="61">
        <v>370</v>
      </c>
      <c r="G74" s="61">
        <f>F74</f>
        <v>370</v>
      </c>
      <c r="H74" s="61"/>
      <c r="I74" s="61"/>
      <c r="J74" s="61">
        <f>G74</f>
        <v>370</v>
      </c>
      <c r="K74" s="62"/>
      <c r="L74" s="28"/>
      <c r="M74" s="16"/>
    </row>
    <row r="75" spans="1:13" ht="16.5" customHeight="1">
      <c r="A75" s="52">
        <v>921</v>
      </c>
      <c r="B75" s="36">
        <v>92116</v>
      </c>
      <c r="C75" s="37"/>
      <c r="D75" s="19" t="s">
        <v>16</v>
      </c>
      <c r="E75" s="59">
        <v>0</v>
      </c>
      <c r="F75" s="59">
        <f aca="true" t="shared" si="13" ref="F75:K75">F76</f>
        <v>40000</v>
      </c>
      <c r="G75" s="59">
        <f t="shared" si="13"/>
        <v>40000</v>
      </c>
      <c r="H75" s="59">
        <f t="shared" si="13"/>
        <v>0</v>
      </c>
      <c r="I75" s="59">
        <f t="shared" si="13"/>
        <v>0</v>
      </c>
      <c r="J75" s="59">
        <f t="shared" si="13"/>
        <v>40000</v>
      </c>
      <c r="K75" s="60">
        <f t="shared" si="13"/>
        <v>0</v>
      </c>
      <c r="L75" s="27"/>
      <c r="M75" s="16"/>
    </row>
    <row r="76" spans="1:13" ht="18" customHeight="1">
      <c r="A76" s="11"/>
      <c r="B76" s="2"/>
      <c r="C76" s="42">
        <v>2310</v>
      </c>
      <c r="D76" s="13" t="s">
        <v>17</v>
      </c>
      <c r="E76" s="61"/>
      <c r="F76" s="61">
        <v>40000</v>
      </c>
      <c r="G76" s="61">
        <f>F76</f>
        <v>40000</v>
      </c>
      <c r="H76" s="61"/>
      <c r="I76" s="61"/>
      <c r="J76" s="61">
        <f>G76</f>
        <v>40000</v>
      </c>
      <c r="K76" s="62"/>
      <c r="L76" s="30"/>
      <c r="M76" s="16"/>
    </row>
    <row r="77" spans="1:13" ht="21" customHeight="1" thickBot="1">
      <c r="A77" s="75"/>
      <c r="B77" s="76"/>
      <c r="C77" s="77"/>
      <c r="D77" s="78" t="s">
        <v>21</v>
      </c>
      <c r="E77" s="79">
        <f>E8</f>
        <v>2142760.23</v>
      </c>
      <c r="F77" s="79">
        <f aca="true" t="shared" si="14" ref="F77:K77">F8</f>
        <v>2444462.8200000003</v>
      </c>
      <c r="G77" s="79">
        <f t="shared" si="14"/>
        <v>1695998.81</v>
      </c>
      <c r="H77" s="79">
        <f t="shared" si="14"/>
        <v>722086</v>
      </c>
      <c r="I77" s="79">
        <f t="shared" si="14"/>
        <v>103638.31</v>
      </c>
      <c r="J77" s="79">
        <f t="shared" si="14"/>
        <v>151231.72</v>
      </c>
      <c r="K77" s="80">
        <f t="shared" si="14"/>
        <v>747957.92</v>
      </c>
      <c r="L77" s="27"/>
      <c r="M77" s="27"/>
    </row>
    <row r="78" spans="12:13" ht="10.5" customHeight="1" hidden="1">
      <c r="L78" s="16"/>
      <c r="M78" s="16"/>
    </row>
    <row r="79" spans="1:13" ht="15" customHeight="1">
      <c r="A79" s="91" t="s">
        <v>39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31"/>
      <c r="M79" s="16"/>
    </row>
    <row r="80" spans="1:13" ht="15" customHeight="1">
      <c r="A80" s="8"/>
      <c r="B80" s="8"/>
      <c r="C80" s="8"/>
      <c r="D80" s="8" t="s">
        <v>1</v>
      </c>
      <c r="E80" s="8"/>
      <c r="F80" s="8"/>
      <c r="G80" s="8"/>
      <c r="H80" s="8"/>
      <c r="I80" s="12"/>
      <c r="J80" s="12"/>
      <c r="K80" s="12"/>
      <c r="L80" s="32"/>
      <c r="M80" s="16"/>
    </row>
    <row r="81" spans="1:13" ht="7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2"/>
      <c r="M81" s="16"/>
    </row>
    <row r="82" spans="1:12" ht="14.25" customHeight="1">
      <c r="A82" s="8"/>
      <c r="B82" s="8"/>
      <c r="C82" s="8"/>
      <c r="D82" s="8"/>
      <c r="E82" s="8"/>
      <c r="F82" s="8"/>
      <c r="G82" s="8"/>
      <c r="H82" s="8"/>
      <c r="I82" s="92"/>
      <c r="J82" s="92"/>
      <c r="K82" s="8"/>
      <c r="L82" s="8"/>
    </row>
    <row r="83" spans="1:12" ht="11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8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22"/>
    </row>
    <row r="88" spans="1:12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" customHeight="1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24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23"/>
    </row>
    <row r="96" spans="1:12" ht="54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23"/>
    </row>
    <row r="97" spans="1:12" ht="18" customHeight="1" hidden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customHeight="1" hidden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47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24"/>
    </row>
    <row r="101" spans="1:12" ht="26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23"/>
    </row>
    <row r="102" spans="1:12" ht="16.5" customHeight="1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23"/>
    </row>
    <row r="104" spans="1:12" ht="37.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23"/>
    </row>
    <row r="105" spans="1:12" ht="27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23"/>
    </row>
    <row r="106" spans="1:12" ht="27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23"/>
    </row>
    <row r="107" spans="1:12" ht="12.75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22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29.25" customHeight="1">
      <c r="A112" s="8"/>
      <c r="B112" s="8"/>
      <c r="C112" s="8"/>
      <c r="D112" s="81"/>
      <c r="E112" s="81"/>
      <c r="F112" s="81"/>
      <c r="G112" s="81"/>
      <c r="H112" s="81"/>
      <c r="I112" s="81"/>
      <c r="J112" s="81"/>
      <c r="K112" s="81"/>
      <c r="L112" s="21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87:K87"/>
    <mergeCell ref="A96:K96"/>
    <mergeCell ref="A95:K95"/>
    <mergeCell ref="D4:D6"/>
    <mergeCell ref="E4:E6"/>
    <mergeCell ref="K5:K6"/>
    <mergeCell ref="A79:K79"/>
    <mergeCell ref="I82:J82"/>
    <mergeCell ref="D112:K112"/>
    <mergeCell ref="A107:K107"/>
    <mergeCell ref="A103:K103"/>
    <mergeCell ref="A100:K100"/>
    <mergeCell ref="A101:K101"/>
    <mergeCell ref="A105:K105"/>
    <mergeCell ref="A106:K106"/>
    <mergeCell ref="A104:K10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2013-01-02T10:39:38Z</cp:lastPrinted>
  <dcterms:created xsi:type="dcterms:W3CDTF">2002-03-22T09:59:04Z</dcterms:created>
  <dcterms:modified xsi:type="dcterms:W3CDTF">2013-01-02T10:39:51Z</dcterms:modified>
  <cp:category/>
  <cp:version/>
  <cp:contentType/>
  <cp:contentStatus/>
</cp:coreProperties>
</file>