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599" firstSheet="1" activeTab="1"/>
  </bookViews>
  <sheets>
    <sheet name="Z 1.1a" sheetId="1" r:id="rId1"/>
    <sheet name="Z 1.6" sheetId="2" r:id="rId2"/>
  </sheets>
  <definedNames>
    <definedName name="_xlnm.Print_Area" localSheetId="1">'Z 1.6'!$A$1:$L$21</definedName>
  </definedNames>
  <calcPr fullCalcOnLoad="1"/>
</workbook>
</file>

<file path=xl/sharedStrings.xml><?xml version="1.0" encoding="utf-8"?>
<sst xmlns="http://schemas.openxmlformats.org/spreadsheetml/2006/main" count="51" uniqueCount="50">
  <si>
    <t>Wykonanie              za  2010 rok</t>
  </si>
  <si>
    <t>Starosta Olecki</t>
  </si>
  <si>
    <t xml:space="preserve">    3. Dotacje celowe na zadania w ramach umów i porozumień z jst</t>
  </si>
  <si>
    <t>Wynagrodzenia osobowe pracowników</t>
  </si>
  <si>
    <t>Zakup materiałów i wyposażenia</t>
  </si>
  <si>
    <t>Zakup usług pozostałych</t>
  </si>
  <si>
    <t>Z tego:</t>
  </si>
  <si>
    <t>wynagrodznia</t>
  </si>
  <si>
    <t xml:space="preserve">    4. Dotacje uzyskane z funduszy celowych                      ( § 2440, § 6260)</t>
  </si>
  <si>
    <t xml:space="preserve">    2. Dotacje celowe na zadania z zakresu administracji rządowej wykonywane  przez powiat  § 2110i § 6410</t>
  </si>
  <si>
    <t>Klasyfikacja</t>
  </si>
  <si>
    <t>Nazwa</t>
  </si>
  <si>
    <t>Dział</t>
  </si>
  <si>
    <t>Rozdział</t>
  </si>
  <si>
    <t>w tym:</t>
  </si>
  <si>
    <t>pochodne od wynagrodzeń</t>
  </si>
  <si>
    <t>świadczenia społeczne</t>
  </si>
  <si>
    <t xml:space="preserve">    2. Dotacje celowe na zadania z zakresu administracji rządowej wykonywane  przez powiat   § 2120 </t>
  </si>
  <si>
    <t xml:space="preserve">    1. Ze sprzedaży i zbycia praw majątkowych</t>
  </si>
  <si>
    <t xml:space="preserve">    2. Z najmu i dzierżawy</t>
  </si>
  <si>
    <t>VII. Dotacje rozwojowe</t>
  </si>
  <si>
    <t>OGÓŁEM DOTACJE NA ZADANIA WŁASNE</t>
  </si>
  <si>
    <t>Wydatki bieżące</t>
  </si>
  <si>
    <t>WYSZCZEGÓLNIENIE</t>
  </si>
  <si>
    <t>§</t>
  </si>
  <si>
    <t xml:space="preserve">              Załącznik nr 1.1a</t>
  </si>
  <si>
    <t>% planu</t>
  </si>
  <si>
    <t>I. Udziały we wpływach z podatków stanowiących dochody państwa (PIT i CIT)</t>
  </si>
  <si>
    <t>II. Dochody z majątku powiatu</t>
  </si>
  <si>
    <t>III. Wpływy od jednostek organizacyjnych powiatu</t>
  </si>
  <si>
    <t>IV. Pozostałe dochody</t>
  </si>
  <si>
    <t>A. Ogółem dochody własne (I+II+III+IV)</t>
  </si>
  <si>
    <t>V. Subwencja ogólna</t>
  </si>
  <si>
    <t>VI. Ogółem dotacje</t>
  </si>
  <si>
    <t xml:space="preserve">    1. Dotacja celowe na zadania własne powiatu § 2130, § 6430</t>
  </si>
  <si>
    <t>DOCHODY OGÓŁEM ( A+B )</t>
  </si>
  <si>
    <t>Załącznik Nr 1.6</t>
  </si>
  <si>
    <t>B. Ogółem subwencje i dotacje (V+VI+VII)</t>
  </si>
  <si>
    <t>Plan roczny  2010       (po zmianach)</t>
  </si>
  <si>
    <t>REALIZACJA  PLANU  DOCHODÓW  BUDŻETU  POWIATU  ZA   2010 ROK</t>
  </si>
  <si>
    <t>Andrzej Stanisław Kisiel</t>
  </si>
  <si>
    <t>Zadania w zakresie przeciwdziałania przemocy w rodzinie</t>
  </si>
  <si>
    <t>Składki na ubezpieczenia społeczne</t>
  </si>
  <si>
    <t>Składki na Fundusz Pracy</t>
  </si>
  <si>
    <t>Wykonanie dochodów i wydatków bieżących realizowanych na podstawie porozumień (umów) z organami administracji rządowej  za  2012 rok</t>
  </si>
  <si>
    <t>Plan dotacji na 2012 rok ogółem</t>
  </si>
  <si>
    <t>Wykonanie dotacji                      za  2012 rok</t>
  </si>
  <si>
    <t>Plan wydatków na 2012 rok ogółem</t>
  </si>
  <si>
    <t>Wykonanie wydatków za  2012 rok</t>
  </si>
  <si>
    <t>Rodziny zastępcze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</si>
</sst>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  <numFmt numFmtId="174" formatCode="#,##0.00_ ;\-#,##0.00\ "/>
    <numFmt numFmtId="175" formatCode="#,##0.0_ ;\-#,##0.0\ 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10" fontId="0" fillId="0" borderId="0" xfId="54" applyNumberFormat="1" applyAlignment="1">
      <alignment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wrapText="1"/>
    </xf>
    <xf numFmtId="10" fontId="3" fillId="35" borderId="15" xfId="54" applyNumberFormat="1" applyFont="1" applyFill="1" applyBorder="1" applyAlignment="1">
      <alignment horizontal="center" vertical="center"/>
    </xf>
    <xf numFmtId="0" fontId="0" fillId="0" borderId="12" xfId="42" applyNumberFormat="1" applyBorder="1" applyAlignment="1">
      <alignment horizontal="center"/>
    </xf>
    <xf numFmtId="10" fontId="3" fillId="0" borderId="12" xfId="54" applyNumberFormat="1" applyFont="1" applyBorder="1" applyAlignment="1">
      <alignment horizontal="right"/>
    </xf>
    <xf numFmtId="10" fontId="0" fillId="0" borderId="12" xfId="54" applyNumberFormat="1" applyFont="1" applyBorder="1" applyAlignment="1">
      <alignment horizontal="right"/>
    </xf>
    <xf numFmtId="0" fontId="3" fillId="34" borderId="11" xfId="0" applyFont="1" applyFill="1" applyBorder="1" applyAlignment="1">
      <alignment/>
    </xf>
    <xf numFmtId="10" fontId="3" fillId="34" borderId="12" xfId="54" applyNumberFormat="1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/>
    </xf>
    <xf numFmtId="10" fontId="3" fillId="35" borderId="17" xfId="54" applyNumberFormat="1" applyFont="1" applyFill="1" applyBorder="1" applyAlignment="1">
      <alignment horizontal="right"/>
    </xf>
    <xf numFmtId="3" fontId="3" fillId="35" borderId="18" xfId="0" applyNumberFormat="1" applyFont="1" applyFill="1" applyBorder="1" applyAlignment="1">
      <alignment/>
    </xf>
    <xf numFmtId="4" fontId="3" fillId="35" borderId="18" xfId="0" applyNumberFormat="1" applyFont="1" applyFill="1" applyBorder="1" applyAlignment="1">
      <alignment/>
    </xf>
    <xf numFmtId="0" fontId="3" fillId="0" borderId="19" xfId="0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wrapText="1"/>
    </xf>
    <xf numFmtId="10" fontId="3" fillId="0" borderId="21" xfId="54" applyNumberFormat="1" applyFont="1" applyBorder="1" applyAlignment="1">
      <alignment wrapText="1"/>
    </xf>
    <xf numFmtId="10" fontId="3" fillId="34" borderId="12" xfId="54" applyNumberFormat="1" applyFont="1" applyFill="1" applyBorder="1" applyAlignment="1">
      <alignment horizontal="right"/>
    </xf>
    <xf numFmtId="10" fontId="7" fillId="0" borderId="0" xfId="54" applyNumberFormat="1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wrapText="1"/>
    </xf>
    <xf numFmtId="3" fontId="3" fillId="36" borderId="10" xfId="0" applyNumberFormat="1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10" fontId="3" fillId="36" borderId="12" xfId="54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10" fontId="3" fillId="0" borderId="12" xfId="54" applyNumberFormat="1" applyFont="1" applyBorder="1" applyAlignment="1">
      <alignment horizontal="right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6" fillId="34" borderId="12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4" fontId="7" fillId="0" borderId="10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4" fontId="7" fillId="0" borderId="20" xfId="0" applyNumberFormat="1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3" fillId="37" borderId="25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right" vertical="center"/>
    </xf>
    <xf numFmtId="4" fontId="6" fillId="37" borderId="27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6">
      <selection activeCell="C5" sqref="C5"/>
    </sheetView>
  </sheetViews>
  <sheetFormatPr defaultColWidth="9.00390625" defaultRowHeight="12.75"/>
  <cols>
    <col min="1" max="1" width="40.875" style="0" customWidth="1"/>
    <col min="2" max="2" width="18.375" style="0" customWidth="1"/>
    <col min="3" max="3" width="17.625" style="0" customWidth="1"/>
    <col min="4" max="4" width="11.25390625" style="24" customWidth="1"/>
  </cols>
  <sheetData>
    <row r="1" ht="12" customHeight="1"/>
    <row r="2" ht="14.25" customHeight="1">
      <c r="C2" t="s">
        <v>25</v>
      </c>
    </row>
    <row r="3" spans="1:4" ht="69.75" customHeight="1" thickBot="1">
      <c r="A3" s="52" t="s">
        <v>39</v>
      </c>
      <c r="B3" s="52"/>
      <c r="C3" s="52"/>
      <c r="D3" s="52"/>
    </row>
    <row r="4" spans="1:4" ht="42.75" customHeight="1">
      <c r="A4" s="25" t="s">
        <v>23</v>
      </c>
      <c r="B4" s="26" t="s">
        <v>38</v>
      </c>
      <c r="C4" s="26" t="s">
        <v>0</v>
      </c>
      <c r="D4" s="27" t="s">
        <v>26</v>
      </c>
    </row>
    <row r="5" spans="1:4" ht="12.75">
      <c r="A5" s="3">
        <v>1</v>
      </c>
      <c r="B5" s="2">
        <v>2</v>
      </c>
      <c r="C5" s="2">
        <v>3</v>
      </c>
      <c r="D5" s="28">
        <v>4</v>
      </c>
    </row>
    <row r="6" spans="1:4" ht="12.75">
      <c r="A6" s="53" t="s">
        <v>27</v>
      </c>
      <c r="B6" s="54" t="e">
        <f>#REF!</f>
        <v>#REF!</v>
      </c>
      <c r="C6" s="55" t="e">
        <f>#REF!</f>
        <v>#REF!</v>
      </c>
      <c r="D6" s="56" t="e">
        <f>C6/B6</f>
        <v>#REF!</v>
      </c>
    </row>
    <row r="7" spans="1:4" ht="12.75">
      <c r="A7" s="53"/>
      <c r="B7" s="54"/>
      <c r="C7" s="55"/>
      <c r="D7" s="56"/>
    </row>
    <row r="8" spans="1:4" ht="16.5" customHeight="1">
      <c r="A8" s="7" t="s">
        <v>28</v>
      </c>
      <c r="B8" s="17" t="e">
        <f>B9+B10</f>
        <v>#REF!</v>
      </c>
      <c r="C8" s="21" t="e">
        <f>C9+C10</f>
        <v>#REF!</v>
      </c>
      <c r="D8" s="29" t="e">
        <f aca="true" t="shared" si="0" ref="D8:D23">C8/B8</f>
        <v>#REF!</v>
      </c>
    </row>
    <row r="9" spans="1:4" ht="16.5" customHeight="1">
      <c r="A9" s="6" t="s">
        <v>18</v>
      </c>
      <c r="B9" s="15" t="e">
        <f>#REF!+#REF!</f>
        <v>#REF!</v>
      </c>
      <c r="C9" s="20" t="e">
        <f>#REF!+#REF!</f>
        <v>#REF!</v>
      </c>
      <c r="D9" s="30" t="e">
        <f t="shared" si="0"/>
        <v>#REF!</v>
      </c>
    </row>
    <row r="10" spans="1:4" ht="20.25" customHeight="1">
      <c r="A10" s="6" t="s">
        <v>19</v>
      </c>
      <c r="B10" s="15" t="e">
        <f>#REF!+#REF!+#REF!+#REF!</f>
        <v>#REF!</v>
      </c>
      <c r="C10" s="20" t="e">
        <f>#REF!+#REF!+#REF!+#REF!</f>
        <v>#REF!</v>
      </c>
      <c r="D10" s="30" t="e">
        <f t="shared" si="0"/>
        <v>#REF!</v>
      </c>
    </row>
    <row r="11" spans="1:4" ht="24.75" customHeight="1">
      <c r="A11" s="39" t="s">
        <v>29</v>
      </c>
      <c r="B11" s="40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C11" s="41" t="e">
        <f>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" s="42" t="e">
        <f>C11/B11</f>
        <v>#REF!</v>
      </c>
    </row>
    <row r="12" spans="1:4" ht="16.5" customHeight="1">
      <c r="A12" s="7" t="s">
        <v>30</v>
      </c>
      <c r="B12" s="17" t="e">
        <f>#REF!+#REF!+#REF!+#REF!+#REF!+#REF!+#REF!+#REF!+#REF!+#REF!+#REF!+#REF!+#REF!+#REF!+#REF!+#REF!+#REF!+#REF!+#REF!+#REF!+#REF!+#REF!+#REF!</f>
        <v>#REF!</v>
      </c>
      <c r="C12" s="21" t="e">
        <f>#REF!+#REF!+#REF!+#REF!+#REF!+#REF!+#REF!+#REF!+#REF!+#REF!+#REF!+#REF!+#REF!+#REF!+#REF!+#REF!+#REF!+#REF!+#REF!+#REF!+#REF!+#REF!+#REF!</f>
        <v>#REF!</v>
      </c>
      <c r="D12" s="29" t="e">
        <f>C12/B12</f>
        <v>#REF!</v>
      </c>
    </row>
    <row r="13" spans="1:4" ht="16.5" customHeight="1">
      <c r="A13" s="31" t="s">
        <v>31</v>
      </c>
      <c r="B13" s="16" t="e">
        <f>B6+B8+B11+B12</f>
        <v>#REF!</v>
      </c>
      <c r="C13" s="23" t="e">
        <f>C6+C8+C11+C12</f>
        <v>#REF!</v>
      </c>
      <c r="D13" s="32" t="e">
        <f t="shared" si="0"/>
        <v>#REF!</v>
      </c>
    </row>
    <row r="14" spans="1:4" ht="16.5" customHeight="1">
      <c r="A14" s="7" t="s">
        <v>32</v>
      </c>
      <c r="B14" s="17" t="e">
        <f>#REF!</f>
        <v>#REF!</v>
      </c>
      <c r="C14" s="21" t="e">
        <f>#REF!</f>
        <v>#REF!</v>
      </c>
      <c r="D14" s="30" t="e">
        <f t="shared" si="0"/>
        <v>#REF!</v>
      </c>
    </row>
    <row r="15" spans="1:4" ht="16.5" customHeight="1">
      <c r="A15" s="7" t="s">
        <v>33</v>
      </c>
      <c r="B15" s="17" t="e">
        <f>SUM(B16:B20)</f>
        <v>#REF!</v>
      </c>
      <c r="C15" s="21" t="e">
        <f>SUM(C16:C20)</f>
        <v>#REF!</v>
      </c>
      <c r="D15" s="30" t="e">
        <f>C15/B15</f>
        <v>#REF!</v>
      </c>
    </row>
    <row r="16" spans="1:4" ht="27" customHeight="1">
      <c r="A16" s="33" t="s">
        <v>34</v>
      </c>
      <c r="B16" s="15" t="e">
        <f>#REF!</f>
        <v>#REF!</v>
      </c>
      <c r="C16" s="20" t="e">
        <f>#REF!</f>
        <v>#REF!</v>
      </c>
      <c r="D16" s="30" t="e">
        <f t="shared" si="0"/>
        <v>#REF!</v>
      </c>
    </row>
    <row r="17" spans="1:4" ht="40.5" customHeight="1">
      <c r="A17" s="33" t="s">
        <v>9</v>
      </c>
      <c r="B17" s="15" t="e">
        <f>#REF!</f>
        <v>#REF!</v>
      </c>
      <c r="C17" s="20" t="e">
        <f>#REF!</f>
        <v>#REF!</v>
      </c>
      <c r="D17" s="30" t="e">
        <f>C17/B17</f>
        <v>#REF!</v>
      </c>
    </row>
    <row r="18" spans="1:4" ht="40.5" customHeight="1">
      <c r="A18" s="33" t="s">
        <v>17</v>
      </c>
      <c r="B18" s="15" t="e">
        <f>#REF!+#REF!</f>
        <v>#REF!</v>
      </c>
      <c r="C18" s="20" t="e">
        <f>#REF!+#REF!</f>
        <v>#REF!</v>
      </c>
      <c r="D18" s="30" t="e">
        <f>C18/B18</f>
        <v>#REF!</v>
      </c>
    </row>
    <row r="19" spans="1:4" ht="30.75" customHeight="1">
      <c r="A19" s="33" t="s">
        <v>2</v>
      </c>
      <c r="B19" s="15" t="e">
        <f>#REF!</f>
        <v>#REF!</v>
      </c>
      <c r="C19" s="20" t="e">
        <f>#REF!</f>
        <v>#REF!</v>
      </c>
      <c r="D19" s="30" t="e">
        <f t="shared" si="0"/>
        <v>#REF!</v>
      </c>
    </row>
    <row r="20" spans="1:4" ht="27" customHeight="1">
      <c r="A20" s="33" t="s">
        <v>8</v>
      </c>
      <c r="B20" s="15" t="e">
        <f>#REF!+#REF!+#REF!+#REF!+#REF!</f>
        <v>#REF!</v>
      </c>
      <c r="C20" s="20" t="e">
        <f>#REF!+#REF!+#REF!+#REF!+#REF!</f>
        <v>#REF!</v>
      </c>
      <c r="D20" s="30" t="e">
        <f t="shared" si="0"/>
        <v>#REF!</v>
      </c>
    </row>
    <row r="21" spans="1:4" ht="21.75" customHeight="1">
      <c r="A21" s="46" t="s">
        <v>20</v>
      </c>
      <c r="B21" s="47" t="e">
        <f>#REF!</f>
        <v>#REF!</v>
      </c>
      <c r="C21" s="48" t="e">
        <f>#REF!</f>
        <v>#REF!</v>
      </c>
      <c r="D21" s="49" t="e">
        <f t="shared" si="0"/>
        <v>#REF!</v>
      </c>
    </row>
    <row r="22" spans="1:4" ht="16.5" customHeight="1">
      <c r="A22" s="34" t="s">
        <v>37</v>
      </c>
      <c r="B22" s="18" t="e">
        <f>B14+B15+B21</f>
        <v>#REF!</v>
      </c>
      <c r="C22" s="22" t="e">
        <f>C14+C15+C21</f>
        <v>#REF!</v>
      </c>
      <c r="D22" s="43" t="e">
        <f>C22/B22</f>
        <v>#REF!</v>
      </c>
    </row>
    <row r="23" spans="1:4" ht="16.5" customHeight="1" thickBot="1">
      <c r="A23" s="35" t="s">
        <v>35</v>
      </c>
      <c r="B23" s="37" t="e">
        <f>B22+B13</f>
        <v>#REF!</v>
      </c>
      <c r="C23" s="38" t="e">
        <f>C22+C13</f>
        <v>#REF!</v>
      </c>
      <c r="D23" s="36" t="e">
        <f t="shared" si="0"/>
        <v>#REF!</v>
      </c>
    </row>
    <row r="24" ht="16.5" customHeight="1"/>
    <row r="25" spans="3:4" ht="16.5" customHeight="1">
      <c r="C25" s="51" t="s">
        <v>1</v>
      </c>
      <c r="D25" s="51"/>
    </row>
    <row r="26" spans="3:4" ht="16.5" customHeight="1">
      <c r="C26" s="10"/>
      <c r="D26" s="44"/>
    </row>
    <row r="27" spans="3:4" ht="16.5" customHeight="1">
      <c r="C27" s="51" t="s">
        <v>40</v>
      </c>
      <c r="D27" s="51"/>
    </row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7">
    <mergeCell ref="C25:D25"/>
    <mergeCell ref="C27:D27"/>
    <mergeCell ref="A3:D3"/>
    <mergeCell ref="A6:A7"/>
    <mergeCell ref="B6:B7"/>
    <mergeCell ref="C6:C7"/>
    <mergeCell ref="D6:D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Q19" sqref="Q19"/>
    </sheetView>
  </sheetViews>
  <sheetFormatPr defaultColWidth="9.00390625" defaultRowHeight="12.75"/>
  <cols>
    <col min="1" max="1" width="4.75390625" style="0" customWidth="1"/>
    <col min="2" max="2" width="7.25390625" style="0" customWidth="1"/>
    <col min="3" max="3" width="5.375" style="0" customWidth="1"/>
    <col min="4" max="4" width="30.875" style="0" customWidth="1"/>
    <col min="5" max="5" width="12.125" style="0" customWidth="1"/>
    <col min="6" max="6" width="11.375" style="0" customWidth="1"/>
    <col min="7" max="7" width="12.125" style="0" customWidth="1"/>
    <col min="8" max="8" width="11.75390625" style="0" customWidth="1"/>
    <col min="9" max="11" width="12.75390625" style="0" customWidth="1"/>
    <col min="12" max="12" width="10.75390625" style="0" customWidth="1"/>
    <col min="13" max="13" width="9.625" style="0" bestFit="1" customWidth="1"/>
  </cols>
  <sheetData>
    <row r="1" spans="4:12" ht="15.75" customHeight="1">
      <c r="D1" s="1"/>
      <c r="E1" s="62" t="s">
        <v>36</v>
      </c>
      <c r="F1" s="62"/>
      <c r="G1" s="62"/>
      <c r="H1" s="62"/>
      <c r="I1" s="62"/>
      <c r="J1" s="62"/>
      <c r="K1" s="62"/>
      <c r="L1" s="62"/>
    </row>
    <row r="2" spans="5:12" ht="9" customHeight="1">
      <c r="E2" s="1"/>
      <c r="F2" s="1"/>
      <c r="G2" s="1"/>
      <c r="H2" s="1"/>
      <c r="I2" s="1"/>
      <c r="J2" s="1"/>
      <c r="K2" s="1"/>
      <c r="L2" s="1"/>
    </row>
    <row r="3" spans="1:12" ht="30.75" customHeight="1" thickBot="1">
      <c r="A3" s="63" t="s">
        <v>44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3.5" customHeight="1">
      <c r="A4" s="64" t="s">
        <v>10</v>
      </c>
      <c r="B4" s="65"/>
      <c r="C4" s="65"/>
      <c r="D4" s="65" t="s">
        <v>11</v>
      </c>
      <c r="E4" s="66" t="s">
        <v>45</v>
      </c>
      <c r="F4" s="57" t="s">
        <v>46</v>
      </c>
      <c r="G4" s="66" t="s">
        <v>47</v>
      </c>
      <c r="H4" s="57" t="s">
        <v>48</v>
      </c>
      <c r="I4" s="65" t="s">
        <v>6</v>
      </c>
      <c r="J4" s="65"/>
      <c r="K4" s="65"/>
      <c r="L4" s="68"/>
    </row>
    <row r="5" spans="1:12" ht="12.75" customHeight="1">
      <c r="A5" s="14"/>
      <c r="B5" s="11"/>
      <c r="C5" s="11"/>
      <c r="D5" s="60"/>
      <c r="E5" s="67"/>
      <c r="F5" s="58"/>
      <c r="G5" s="67"/>
      <c r="H5" s="58"/>
      <c r="I5" s="67" t="s">
        <v>22</v>
      </c>
      <c r="J5" s="60" t="s">
        <v>14</v>
      </c>
      <c r="K5" s="60"/>
      <c r="L5" s="61"/>
    </row>
    <row r="6" spans="1:12" ht="18">
      <c r="A6" s="14" t="s">
        <v>12</v>
      </c>
      <c r="B6" s="11" t="s">
        <v>13</v>
      </c>
      <c r="C6" s="11" t="s">
        <v>24</v>
      </c>
      <c r="D6" s="60"/>
      <c r="E6" s="67"/>
      <c r="F6" s="59"/>
      <c r="G6" s="67"/>
      <c r="H6" s="59"/>
      <c r="I6" s="67"/>
      <c r="J6" s="13" t="s">
        <v>7</v>
      </c>
      <c r="K6" s="12" t="s">
        <v>15</v>
      </c>
      <c r="L6" s="45" t="s">
        <v>16</v>
      </c>
    </row>
    <row r="7" spans="1:12" ht="11.25" customHeight="1">
      <c r="A7" s="9">
        <v>1</v>
      </c>
      <c r="B7" s="5">
        <v>2</v>
      </c>
      <c r="C7" s="5">
        <v>3</v>
      </c>
      <c r="D7" s="5">
        <v>4</v>
      </c>
      <c r="E7" s="8">
        <v>5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19">
        <v>11</v>
      </c>
    </row>
    <row r="8" spans="1:12" ht="26.25" customHeight="1">
      <c r="A8" s="69">
        <v>852</v>
      </c>
      <c r="B8" s="70">
        <v>85204</v>
      </c>
      <c r="C8" s="70">
        <v>2120</v>
      </c>
      <c r="D8" s="50" t="s">
        <v>49</v>
      </c>
      <c r="E8" s="71">
        <v>10147.2</v>
      </c>
      <c r="F8" s="71">
        <v>10147.2</v>
      </c>
      <c r="G8" s="71">
        <f>SUM(G9:G11)</f>
        <v>10147.199999999999</v>
      </c>
      <c r="H8" s="71">
        <f>SUM(H9:H11)</f>
        <v>10147.199999999999</v>
      </c>
      <c r="I8" s="71">
        <f>H8</f>
        <v>10147.199999999999</v>
      </c>
      <c r="J8" s="71">
        <f>SUM(J9:J11)</f>
        <v>8462.4</v>
      </c>
      <c r="K8" s="71">
        <f>SUM(K9:K11)</f>
        <v>1684.8</v>
      </c>
      <c r="L8" s="72">
        <f>SUM(L9:L11)</f>
        <v>0</v>
      </c>
    </row>
    <row r="9" spans="1:12" ht="18" customHeight="1">
      <c r="A9" s="73"/>
      <c r="B9" s="74"/>
      <c r="C9" s="75">
        <v>4010</v>
      </c>
      <c r="D9" s="76" t="s">
        <v>3</v>
      </c>
      <c r="E9" s="77"/>
      <c r="F9" s="77"/>
      <c r="G9" s="78">
        <v>8462.4</v>
      </c>
      <c r="H9" s="78">
        <v>8462.4</v>
      </c>
      <c r="I9" s="78">
        <v>8462.4</v>
      </c>
      <c r="J9" s="78">
        <f>I9</f>
        <v>8462.4</v>
      </c>
      <c r="K9" s="78"/>
      <c r="L9" s="79"/>
    </row>
    <row r="10" spans="1:12" ht="18" customHeight="1">
      <c r="A10" s="73"/>
      <c r="B10" s="74"/>
      <c r="C10" s="75">
        <v>4110</v>
      </c>
      <c r="D10" s="80" t="s">
        <v>42</v>
      </c>
      <c r="E10" s="77"/>
      <c r="F10" s="77"/>
      <c r="G10" s="78">
        <v>1476.72</v>
      </c>
      <c r="H10" s="78">
        <v>1476.72</v>
      </c>
      <c r="I10" s="78">
        <v>1476.72</v>
      </c>
      <c r="J10" s="78"/>
      <c r="K10" s="78">
        <f>I10</f>
        <v>1476.72</v>
      </c>
      <c r="L10" s="79"/>
    </row>
    <row r="11" spans="1:12" ht="18" customHeight="1">
      <c r="A11" s="73"/>
      <c r="B11" s="74"/>
      <c r="C11" s="75">
        <v>4120</v>
      </c>
      <c r="D11" s="75" t="s">
        <v>43</v>
      </c>
      <c r="E11" s="77"/>
      <c r="F11" s="77"/>
      <c r="G11" s="78">
        <v>208.08</v>
      </c>
      <c r="H11" s="78">
        <v>208.08</v>
      </c>
      <c r="I11" s="78">
        <v>208.08</v>
      </c>
      <c r="J11" s="78"/>
      <c r="K11" s="78">
        <f>I11</f>
        <v>208.08</v>
      </c>
      <c r="L11" s="79"/>
    </row>
    <row r="12" spans="1:12" ht="28.5" customHeight="1">
      <c r="A12" s="81">
        <v>852</v>
      </c>
      <c r="B12" s="82">
        <v>85205</v>
      </c>
      <c r="C12" s="82">
        <v>2120</v>
      </c>
      <c r="D12" s="50" t="s">
        <v>41</v>
      </c>
      <c r="E12" s="83">
        <v>31100</v>
      </c>
      <c r="F12" s="83">
        <v>31100</v>
      </c>
      <c r="G12" s="83">
        <f aca="true" t="shared" si="0" ref="G12:L12">SUM(G13:G15)</f>
        <v>31100</v>
      </c>
      <c r="H12" s="83">
        <f t="shared" si="0"/>
        <v>31099.989999999998</v>
      </c>
      <c r="I12" s="83">
        <f t="shared" si="0"/>
        <v>31099.989999999998</v>
      </c>
      <c r="J12" s="83">
        <f t="shared" si="0"/>
        <v>6865.82</v>
      </c>
      <c r="K12" s="83">
        <f t="shared" si="0"/>
        <v>0</v>
      </c>
      <c r="L12" s="84">
        <f t="shared" si="0"/>
        <v>0</v>
      </c>
    </row>
    <row r="13" spans="1:12" ht="19.5" customHeight="1">
      <c r="A13" s="85"/>
      <c r="B13" s="86"/>
      <c r="C13" s="75">
        <v>4010</v>
      </c>
      <c r="D13" s="76" t="s">
        <v>3</v>
      </c>
      <c r="E13" s="87"/>
      <c r="F13" s="87"/>
      <c r="G13" s="87">
        <v>6865.83</v>
      </c>
      <c r="H13" s="87">
        <v>6865.82</v>
      </c>
      <c r="I13" s="87">
        <v>6865.82</v>
      </c>
      <c r="J13" s="87">
        <f>I13</f>
        <v>6865.82</v>
      </c>
      <c r="K13" s="87"/>
      <c r="L13" s="88"/>
    </row>
    <row r="14" spans="1:12" ht="20.25" customHeight="1">
      <c r="A14" s="85"/>
      <c r="B14" s="86"/>
      <c r="C14" s="75">
        <v>4210</v>
      </c>
      <c r="D14" s="76" t="s">
        <v>4</v>
      </c>
      <c r="E14" s="87"/>
      <c r="F14" s="87"/>
      <c r="G14" s="87">
        <v>4134.17</v>
      </c>
      <c r="H14" s="87">
        <v>4134.17</v>
      </c>
      <c r="I14" s="87">
        <v>4134.17</v>
      </c>
      <c r="J14" s="87"/>
      <c r="K14" s="87"/>
      <c r="L14" s="88"/>
    </row>
    <row r="15" spans="1:12" ht="19.5" customHeight="1" thickBot="1">
      <c r="A15" s="89"/>
      <c r="B15" s="90"/>
      <c r="C15" s="75">
        <v>4300</v>
      </c>
      <c r="D15" s="76" t="s">
        <v>5</v>
      </c>
      <c r="E15" s="91"/>
      <c r="F15" s="91"/>
      <c r="G15" s="91">
        <v>20100</v>
      </c>
      <c r="H15" s="91">
        <v>20100</v>
      </c>
      <c r="I15" s="91">
        <v>20100</v>
      </c>
      <c r="J15" s="91"/>
      <c r="K15" s="91"/>
      <c r="L15" s="92"/>
    </row>
    <row r="16" spans="1:12" ht="24.75" customHeight="1" thickBot="1">
      <c r="A16" s="93" t="s">
        <v>21</v>
      </c>
      <c r="B16" s="94"/>
      <c r="C16" s="94"/>
      <c r="D16" s="94"/>
      <c r="E16" s="95">
        <f aca="true" t="shared" si="1" ref="E16:L16">E8+E12</f>
        <v>41247.2</v>
      </c>
      <c r="F16" s="95">
        <f t="shared" si="1"/>
        <v>41247.2</v>
      </c>
      <c r="G16" s="95">
        <f t="shared" si="1"/>
        <v>41247.2</v>
      </c>
      <c r="H16" s="95">
        <f t="shared" si="1"/>
        <v>41247.189999999995</v>
      </c>
      <c r="I16" s="95">
        <f t="shared" si="1"/>
        <v>41247.189999999995</v>
      </c>
      <c r="J16" s="95">
        <f t="shared" si="1"/>
        <v>15328.22</v>
      </c>
      <c r="K16" s="95">
        <f t="shared" si="1"/>
        <v>1684.8</v>
      </c>
      <c r="L16" s="96">
        <f t="shared" si="1"/>
        <v>0</v>
      </c>
    </row>
    <row r="17" ht="12.75">
      <c r="C17" s="4"/>
    </row>
    <row r="18" spans="3:11" ht="13.5" customHeight="1">
      <c r="C18" s="4"/>
      <c r="J18" s="51"/>
      <c r="K18" s="51"/>
    </row>
    <row r="19" spans="3:11" ht="12.75">
      <c r="C19" s="4"/>
      <c r="J19" s="10"/>
      <c r="K19" s="10"/>
    </row>
    <row r="20" spans="3:11" ht="12.75">
      <c r="C20" s="4"/>
      <c r="J20" s="51"/>
      <c r="K20" s="51"/>
    </row>
  </sheetData>
  <sheetProtection/>
  <mergeCells count="14">
    <mergeCell ref="G4:G6"/>
    <mergeCell ref="I4:L4"/>
    <mergeCell ref="I5:I6"/>
    <mergeCell ref="F4:F6"/>
    <mergeCell ref="J20:K20"/>
    <mergeCell ref="H4:H6"/>
    <mergeCell ref="J5:L5"/>
    <mergeCell ref="E1:L1"/>
    <mergeCell ref="J18:K18"/>
    <mergeCell ref="A16:D16"/>
    <mergeCell ref="A3:L3"/>
    <mergeCell ref="A4:C4"/>
    <mergeCell ref="D4:D6"/>
    <mergeCell ref="E4:E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2013-03-15T07:06:29Z</cp:lastPrinted>
  <dcterms:created xsi:type="dcterms:W3CDTF">2002-03-22T09:59:04Z</dcterms:created>
  <dcterms:modified xsi:type="dcterms:W3CDTF">2013-03-15T07:07:09Z</dcterms:modified>
  <cp:category/>
  <cp:version/>
  <cp:contentType/>
  <cp:contentStatus/>
</cp:coreProperties>
</file>