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12" sheetId="2" r:id="rId2"/>
  </sheets>
  <definedNames>
    <definedName name="_xlnm.Print_Area" localSheetId="1">'Z 1.12'!$A$1:$J$27</definedName>
  </definedNames>
  <calcPr fullCalcOnLoad="1"/>
</workbook>
</file>

<file path=xl/sharedStrings.xml><?xml version="1.0" encoding="utf-8"?>
<sst xmlns="http://schemas.openxmlformats.org/spreadsheetml/2006/main" count="58" uniqueCount="58">
  <si>
    <t>Wykonanie              za  2010 rok</t>
  </si>
  <si>
    <t>Starosta Olecki</t>
  </si>
  <si>
    <t xml:space="preserve">    3. Dotacje celowe na zadania w ramach umów i porozumień z jst</t>
  </si>
  <si>
    <t>Archimedes</t>
  </si>
  <si>
    <t>Kompetentny pracownik</t>
  </si>
  <si>
    <t>Stopień zaawansowania realizacji zadania                  (kol.9 : kol.5)</t>
  </si>
  <si>
    <t>Ogółem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</si>
  <si>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</si>
  <si>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</si>
  <si>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Dział</t>
  </si>
  <si>
    <t>Rozdział</t>
  </si>
  <si>
    <t>L.p.</t>
  </si>
  <si>
    <t>4.</t>
  </si>
  <si>
    <t>5.</t>
  </si>
  <si>
    <t>6.</t>
  </si>
  <si>
    <t>Planowana wartość zadania</t>
  </si>
  <si>
    <t>9.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</si>
  <si>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</si>
  <si>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</si>
  <si>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</si>
  <si>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</si>
  <si>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Nazwa zadania</t>
  </si>
  <si>
    <t>WYSZCZEGÓLNIENIE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</si>
  <si>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</si>
  <si>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</si>
  <si>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</si>
  <si>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</si>
  <si>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</si>
  <si>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</si>
  <si>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</si>
  <si>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</si>
  <si>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</si>
  <si>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</si>
  <si>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</si>
  <si>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</si>
  <si>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</si>
  <si>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</si>
  <si>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</si>
  <si>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Załącznik Nr 1.11</t>
  </si>
  <si>
    <t>Budowa drogi powiatowej nr 1899N na odcinku Krupin-Raczki Wielkie</t>
  </si>
  <si>
    <t>Księgowość bez tajemnic</t>
  </si>
  <si>
    <t>Inwestuujemy w profesjonalizm</t>
  </si>
  <si>
    <t>Akademia Obywatela</t>
  </si>
  <si>
    <t>Poradnia i szkoła razem na rzecz ucznia</t>
  </si>
  <si>
    <t>1.</t>
  </si>
  <si>
    <t>2.</t>
  </si>
  <si>
    <t>3.</t>
  </si>
  <si>
    <t>7.</t>
  </si>
  <si>
    <t>8.</t>
  </si>
  <si>
    <t>10.</t>
  </si>
  <si>
    <t>Zrealizowane wydatki do końca 2011 roku</t>
  </si>
  <si>
    <t>Zrealizowane wydatki do końca 2012 roku                         (kol.6 + kol.8)</t>
  </si>
  <si>
    <t>Przebudowa drogi powiatowej Nr 1857N dr.woj. Nr 655-Orłowo-Wronki-Połom-Straduny (dr.kraj.nr 655) etap II - budowa drogi na odcinku od km 17+000,00 do km 20+426,26</t>
  </si>
  <si>
    <t>Myślimy o przyszłości</t>
  </si>
  <si>
    <t>Szansa na lepszą przyszłość</t>
  </si>
  <si>
    <t>Plan na 2012 rok</t>
  </si>
  <si>
    <t>Wykonanie w 2012 roku</t>
  </si>
  <si>
    <t xml:space="preserve">Wykonanie wydatków w 2012 roku na wieloletnie programy i stopień zaawansowania realizacji programów wieloletnich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</si>
</sst>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wrapText="1"/>
    </xf>
    <xf numFmtId="10" fontId="3" fillId="34" borderId="14" xfId="54" applyNumberFormat="1" applyFont="1" applyFill="1" applyBorder="1" applyAlignment="1">
      <alignment horizontal="center" vertical="center"/>
    </xf>
    <xf numFmtId="0" fontId="0" fillId="0" borderId="15" xfId="42" applyNumberFormat="1" applyBorder="1" applyAlignment="1">
      <alignment horizontal="center"/>
    </xf>
    <xf numFmtId="10" fontId="3" fillId="0" borderId="15" xfId="54" applyNumberFormat="1" applyFont="1" applyBorder="1" applyAlignment="1">
      <alignment horizontal="right"/>
    </xf>
    <xf numFmtId="10" fontId="0" fillId="0" borderId="15" xfId="54" applyNumberFormat="1" applyFont="1" applyBorder="1" applyAlignment="1">
      <alignment horizontal="right"/>
    </xf>
    <xf numFmtId="0" fontId="3" fillId="33" borderId="11" xfId="0" applyFont="1" applyFill="1" applyBorder="1" applyAlignment="1">
      <alignment/>
    </xf>
    <xf numFmtId="10" fontId="3" fillId="33" borderId="15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6" xfId="0" applyFont="1" applyFill="1" applyBorder="1" applyAlignment="1">
      <alignment horizontal="center"/>
    </xf>
    <xf numFmtId="10" fontId="3" fillId="34" borderId="17" xfId="54" applyNumberFormat="1" applyFont="1" applyFill="1" applyBorder="1" applyAlignment="1">
      <alignment horizontal="right"/>
    </xf>
    <xf numFmtId="3" fontId="3" fillId="34" borderId="18" xfId="0" applyNumberFormat="1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0" fontId="6" fillId="0" borderId="0" xfId="0" applyFont="1" applyAlignment="1">
      <alignment wrapText="1"/>
    </xf>
    <xf numFmtId="10" fontId="3" fillId="33" borderId="15" xfId="54" applyNumberFormat="1" applyFont="1" applyFill="1" applyBorder="1" applyAlignment="1">
      <alignment horizontal="right"/>
    </xf>
    <xf numFmtId="10" fontId="6" fillId="0" borderId="0" xfId="54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0" fontId="3" fillId="35" borderId="15" xfId="54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0" fontId="6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0" fontId="5" fillId="35" borderId="22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5" xfId="54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10" fontId="6" fillId="0" borderId="15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18" customWidth="1"/>
  </cols>
  <sheetData>
    <row r="1" ht="12" customHeight="1"/>
    <row r="2" ht="14.25" customHeight="1">
      <c r="C2" t="s">
        <v>23</v>
      </c>
    </row>
    <row r="3" spans="1:4" ht="69.75" customHeight="1" thickBot="1">
      <c r="A3" s="68" t="s">
        <v>36</v>
      </c>
      <c r="B3" s="68"/>
      <c r="C3" s="68"/>
      <c r="D3" s="68"/>
    </row>
    <row r="4" spans="1:4" ht="42.75" customHeight="1">
      <c r="A4" s="19" t="s">
        <v>22</v>
      </c>
      <c r="B4" s="20" t="s">
        <v>35</v>
      </c>
      <c r="C4" s="20" t="s">
        <v>0</v>
      </c>
      <c r="D4" s="21" t="s">
        <v>24</v>
      </c>
    </row>
    <row r="5" spans="1:4" ht="12.75">
      <c r="A5" s="2">
        <v>1</v>
      </c>
      <c r="B5" s="1">
        <v>2</v>
      </c>
      <c r="C5" s="1">
        <v>3</v>
      </c>
      <c r="D5" s="22">
        <v>4</v>
      </c>
    </row>
    <row r="6" spans="1:4" ht="12.75">
      <c r="A6" s="69" t="s">
        <v>25</v>
      </c>
      <c r="B6" s="70" t="e">
        <f>#REF!</f>
        <v>#REF!</v>
      </c>
      <c r="C6" s="71" t="e">
        <f>#REF!</f>
        <v>#REF!</v>
      </c>
      <c r="D6" s="72" t="e">
        <f>C6/B6</f>
        <v>#REF!</v>
      </c>
    </row>
    <row r="7" spans="1:4" ht="12.75">
      <c r="A7" s="69"/>
      <c r="B7" s="70"/>
      <c r="C7" s="71"/>
      <c r="D7" s="72"/>
    </row>
    <row r="8" spans="1:4" ht="16.5" customHeight="1">
      <c r="A8" s="8" t="s">
        <v>26</v>
      </c>
      <c r="B8" s="12" t="e">
        <f>B9+B10</f>
        <v>#REF!</v>
      </c>
      <c r="C8" s="15" t="e">
        <f>C9+C10</f>
        <v>#REF!</v>
      </c>
      <c r="D8" s="23" t="e">
        <f aca="true" t="shared" si="0" ref="D8:D23">C8/B8</f>
        <v>#REF!</v>
      </c>
    </row>
    <row r="9" spans="1:4" ht="16.5" customHeight="1">
      <c r="A9" s="4" t="s">
        <v>18</v>
      </c>
      <c r="B9" s="10" t="e">
        <f>#REF!+#REF!</f>
        <v>#REF!</v>
      </c>
      <c r="C9" s="14" t="e">
        <f>#REF!+#REF!</f>
        <v>#REF!</v>
      </c>
      <c r="D9" s="24" t="e">
        <f t="shared" si="0"/>
        <v>#REF!</v>
      </c>
    </row>
    <row r="10" spans="1:4" ht="20.25" customHeight="1">
      <c r="A10" s="4" t="s">
        <v>19</v>
      </c>
      <c r="B10" s="10" t="e">
        <f>#REF!+#REF!+#REF!+#REF!</f>
        <v>#REF!</v>
      </c>
      <c r="C10" s="14" t="e">
        <f>#REF!+#REF!+#REF!+#REF!</f>
        <v>#REF!</v>
      </c>
      <c r="D10" s="24" t="e">
        <f t="shared" si="0"/>
        <v>#REF!</v>
      </c>
    </row>
    <row r="11" spans="1:4" ht="24.75" customHeight="1">
      <c r="A11" s="33" t="s">
        <v>27</v>
      </c>
      <c r="B11" s="34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35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36" t="e">
        <f>C11/B11</f>
        <v>#REF!</v>
      </c>
    </row>
    <row r="12" spans="1:4" ht="16.5" customHeight="1">
      <c r="A12" s="8" t="s">
        <v>28</v>
      </c>
      <c r="B12" s="12" t="e">
        <f>#REF!+#REF!+#REF!+#REF!+#REF!+#REF!+#REF!+#REF!+#REF!+#REF!+#REF!+#REF!+#REF!+#REF!+#REF!+#REF!+#REF!+#REF!+#REF!+#REF!+#REF!+#REF!+#REF!</f>
        <v>#REF!</v>
      </c>
      <c r="C12" s="15" t="e">
        <f>#REF!+#REF!+#REF!+#REF!+#REF!+#REF!+#REF!+#REF!+#REF!+#REF!+#REF!+#REF!+#REF!+#REF!+#REF!+#REF!+#REF!+#REF!+#REF!+#REF!+#REF!+#REF!+#REF!</f>
        <v>#REF!</v>
      </c>
      <c r="D12" s="23" t="e">
        <f>C12/B12</f>
        <v>#REF!</v>
      </c>
    </row>
    <row r="13" spans="1:4" ht="16.5" customHeight="1">
      <c r="A13" s="25" t="s">
        <v>29</v>
      </c>
      <c r="B13" s="11" t="e">
        <f>B6+B8+B11+B12</f>
        <v>#REF!</v>
      </c>
      <c r="C13" s="17" t="e">
        <f>C6+C8+C11+C12</f>
        <v>#REF!</v>
      </c>
      <c r="D13" s="26" t="e">
        <f t="shared" si="0"/>
        <v>#REF!</v>
      </c>
    </row>
    <row r="14" spans="1:4" ht="16.5" customHeight="1">
      <c r="A14" s="8" t="s">
        <v>30</v>
      </c>
      <c r="B14" s="12" t="e">
        <f>#REF!</f>
        <v>#REF!</v>
      </c>
      <c r="C14" s="15" t="e">
        <f>#REF!</f>
        <v>#REF!</v>
      </c>
      <c r="D14" s="24" t="e">
        <f t="shared" si="0"/>
        <v>#REF!</v>
      </c>
    </row>
    <row r="15" spans="1:4" ht="16.5" customHeight="1">
      <c r="A15" s="8" t="s">
        <v>31</v>
      </c>
      <c r="B15" s="12" t="e">
        <f>SUM(B16:B20)</f>
        <v>#REF!</v>
      </c>
      <c r="C15" s="15" t="e">
        <f>SUM(C16:C20)</f>
        <v>#REF!</v>
      </c>
      <c r="D15" s="24" t="e">
        <f>C15/B15</f>
        <v>#REF!</v>
      </c>
    </row>
    <row r="16" spans="1:4" ht="27" customHeight="1">
      <c r="A16" s="27" t="s">
        <v>32</v>
      </c>
      <c r="B16" s="10" t="e">
        <f>#REF!</f>
        <v>#REF!</v>
      </c>
      <c r="C16" s="14" t="e">
        <f>#REF!</f>
        <v>#REF!</v>
      </c>
      <c r="D16" s="24" t="e">
        <f t="shared" si="0"/>
        <v>#REF!</v>
      </c>
    </row>
    <row r="17" spans="1:4" ht="40.5" customHeight="1">
      <c r="A17" s="27" t="s">
        <v>8</v>
      </c>
      <c r="B17" s="10" t="e">
        <f>#REF!</f>
        <v>#REF!</v>
      </c>
      <c r="C17" s="14" t="e">
        <f>#REF!</f>
        <v>#REF!</v>
      </c>
      <c r="D17" s="24" t="e">
        <f>C17/B17</f>
        <v>#REF!</v>
      </c>
    </row>
    <row r="18" spans="1:4" ht="40.5" customHeight="1">
      <c r="A18" s="27" t="s">
        <v>17</v>
      </c>
      <c r="B18" s="10" t="e">
        <f>#REF!+#REF!</f>
        <v>#REF!</v>
      </c>
      <c r="C18" s="14" t="e">
        <f>#REF!+#REF!</f>
        <v>#REF!</v>
      </c>
      <c r="D18" s="24" t="e">
        <f>C18/B18</f>
        <v>#REF!</v>
      </c>
    </row>
    <row r="19" spans="1:4" ht="30.75" customHeight="1">
      <c r="A19" s="27" t="s">
        <v>2</v>
      </c>
      <c r="B19" s="10" t="e">
        <f>#REF!</f>
        <v>#REF!</v>
      </c>
      <c r="C19" s="14" t="e">
        <f>#REF!</f>
        <v>#REF!</v>
      </c>
      <c r="D19" s="24" t="e">
        <f t="shared" si="0"/>
        <v>#REF!</v>
      </c>
    </row>
    <row r="20" spans="1:4" ht="27" customHeight="1">
      <c r="A20" s="27" t="s">
        <v>7</v>
      </c>
      <c r="B20" s="10" t="e">
        <f>#REF!+#REF!+#REF!+#REF!+#REF!</f>
        <v>#REF!</v>
      </c>
      <c r="C20" s="14" t="e">
        <f>#REF!+#REF!+#REF!+#REF!+#REF!</f>
        <v>#REF!</v>
      </c>
      <c r="D20" s="24" t="e">
        <f t="shared" si="0"/>
        <v>#REF!</v>
      </c>
    </row>
    <row r="21" spans="1:4" ht="21.75" customHeight="1">
      <c r="A21" s="41" t="s">
        <v>20</v>
      </c>
      <c r="B21" s="42" t="e">
        <f>#REF!</f>
        <v>#REF!</v>
      </c>
      <c r="C21" s="43" t="e">
        <f>#REF!</f>
        <v>#REF!</v>
      </c>
      <c r="D21" s="44" t="e">
        <f t="shared" si="0"/>
        <v>#REF!</v>
      </c>
    </row>
    <row r="22" spans="1:4" ht="16.5" customHeight="1">
      <c r="A22" s="28" t="s">
        <v>34</v>
      </c>
      <c r="B22" s="13" t="e">
        <f>B14+B15+B21</f>
        <v>#REF!</v>
      </c>
      <c r="C22" s="16" t="e">
        <f>C14+C15+C21</f>
        <v>#REF!</v>
      </c>
      <c r="D22" s="38" t="e">
        <f>C22/B22</f>
        <v>#REF!</v>
      </c>
    </row>
    <row r="23" spans="1:4" ht="16.5" customHeight="1" thickBot="1">
      <c r="A23" s="29" t="s">
        <v>33</v>
      </c>
      <c r="B23" s="31" t="e">
        <f>B22+B13</f>
        <v>#REF!</v>
      </c>
      <c r="C23" s="32" t="e">
        <f>C22+C13</f>
        <v>#REF!</v>
      </c>
      <c r="D23" s="30" t="e">
        <f t="shared" si="0"/>
        <v>#REF!</v>
      </c>
    </row>
    <row r="24" ht="16.5" customHeight="1"/>
    <row r="25" spans="3:4" ht="16.5" customHeight="1">
      <c r="C25" s="67" t="s">
        <v>1</v>
      </c>
      <c r="D25" s="67"/>
    </row>
    <row r="26" spans="3:4" ht="16.5" customHeight="1">
      <c r="C26" s="9"/>
      <c r="D26" s="39"/>
    </row>
    <row r="27" spans="3:4" ht="16.5" customHeight="1">
      <c r="C27" s="67" t="s">
        <v>37</v>
      </c>
      <c r="D27" s="67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8.375" style="0" customWidth="1"/>
    <col min="4" max="4" width="36.00390625" style="0" customWidth="1"/>
    <col min="5" max="5" width="13.25390625" style="0" customWidth="1"/>
    <col min="6" max="6" width="14.00390625" style="0" customWidth="1"/>
    <col min="7" max="7" width="13.25390625" style="0" customWidth="1"/>
    <col min="8" max="8" width="13.125" style="0" customWidth="1"/>
    <col min="9" max="9" width="14.00390625" style="0" customWidth="1"/>
    <col min="10" max="10" width="15.25390625" style="0" customWidth="1"/>
  </cols>
  <sheetData>
    <row r="1" spans="8:10" ht="18.75" customHeight="1">
      <c r="H1" s="76" t="s">
        <v>38</v>
      </c>
      <c r="I1" s="76"/>
      <c r="J1" s="76"/>
    </row>
    <row r="2" spans="5:7" ht="12.75" customHeight="1">
      <c r="E2" s="3"/>
      <c r="F2" s="3"/>
      <c r="G2" s="3"/>
    </row>
    <row r="3" spans="1:10" ht="27.7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62.25" customHeight="1" thickBot="1">
      <c r="A5" s="58" t="s">
        <v>11</v>
      </c>
      <c r="B5" s="59" t="s">
        <v>9</v>
      </c>
      <c r="C5" s="59" t="s">
        <v>10</v>
      </c>
      <c r="D5" s="56" t="s">
        <v>21</v>
      </c>
      <c r="E5" s="56" t="s">
        <v>15</v>
      </c>
      <c r="F5" s="56" t="s">
        <v>50</v>
      </c>
      <c r="G5" s="56" t="s">
        <v>55</v>
      </c>
      <c r="H5" s="56" t="s">
        <v>56</v>
      </c>
      <c r="I5" s="56" t="s">
        <v>51</v>
      </c>
      <c r="J5" s="57" t="s">
        <v>5</v>
      </c>
    </row>
    <row r="6" spans="1:10" ht="11.25" customHeight="1">
      <c r="A6" s="60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2">
        <v>10</v>
      </c>
    </row>
    <row r="7" spans="1:10" ht="11.25" customHeight="1">
      <c r="A7" s="83" t="s">
        <v>44</v>
      </c>
      <c r="B7" s="82">
        <v>600</v>
      </c>
      <c r="C7" s="82">
        <v>60014</v>
      </c>
      <c r="D7" s="74" t="s">
        <v>39</v>
      </c>
      <c r="E7" s="75">
        <v>1841559.38</v>
      </c>
      <c r="F7" s="75">
        <v>76389</v>
      </c>
      <c r="G7" s="75">
        <v>1765170.38</v>
      </c>
      <c r="H7" s="75">
        <v>1765170.38</v>
      </c>
      <c r="I7" s="75">
        <f>F7+H7</f>
        <v>1841559.38</v>
      </c>
      <c r="J7" s="81">
        <f>I7/E7</f>
        <v>1</v>
      </c>
    </row>
    <row r="8" spans="1:10" ht="11.25" customHeight="1">
      <c r="A8" s="83"/>
      <c r="B8" s="82"/>
      <c r="C8" s="82"/>
      <c r="D8" s="74"/>
      <c r="E8" s="75"/>
      <c r="F8" s="75"/>
      <c r="G8" s="75"/>
      <c r="H8" s="75"/>
      <c r="I8" s="75"/>
      <c r="J8" s="81"/>
    </row>
    <row r="9" spans="1:10" ht="5.25" customHeight="1">
      <c r="A9" s="83"/>
      <c r="B9" s="82"/>
      <c r="C9" s="82"/>
      <c r="D9" s="74"/>
      <c r="E9" s="75"/>
      <c r="F9" s="75"/>
      <c r="G9" s="75"/>
      <c r="H9" s="75"/>
      <c r="I9" s="75"/>
      <c r="J9" s="81"/>
    </row>
    <row r="10" spans="1:10" ht="10.5" customHeight="1">
      <c r="A10" s="83" t="s">
        <v>45</v>
      </c>
      <c r="B10" s="82">
        <v>600</v>
      </c>
      <c r="C10" s="82">
        <v>60014</v>
      </c>
      <c r="D10" s="74" t="s">
        <v>52</v>
      </c>
      <c r="E10" s="75">
        <v>4817007.02</v>
      </c>
      <c r="F10" s="75">
        <v>0</v>
      </c>
      <c r="G10" s="75">
        <v>9840</v>
      </c>
      <c r="H10" s="75">
        <v>9840</v>
      </c>
      <c r="I10" s="75">
        <f>F10+H10</f>
        <v>9840</v>
      </c>
      <c r="J10" s="81">
        <f>I10/E10</f>
        <v>0.0020427622295638675</v>
      </c>
    </row>
    <row r="11" spans="1:10" ht="12.75" customHeight="1">
      <c r="A11" s="83"/>
      <c r="B11" s="82"/>
      <c r="C11" s="82"/>
      <c r="D11" s="74"/>
      <c r="E11" s="75"/>
      <c r="F11" s="75"/>
      <c r="G11" s="75"/>
      <c r="H11" s="75"/>
      <c r="I11" s="75"/>
      <c r="J11" s="81"/>
    </row>
    <row r="12" spans="1:10" ht="20.25" customHeight="1">
      <c r="A12" s="83"/>
      <c r="B12" s="82"/>
      <c r="C12" s="82"/>
      <c r="D12" s="74"/>
      <c r="E12" s="75"/>
      <c r="F12" s="75"/>
      <c r="G12" s="75"/>
      <c r="H12" s="75"/>
      <c r="I12" s="75"/>
      <c r="J12" s="81"/>
    </row>
    <row r="13" spans="1:10" ht="30.75" customHeight="1">
      <c r="A13" s="63" t="s">
        <v>46</v>
      </c>
      <c r="B13" s="49">
        <v>801</v>
      </c>
      <c r="C13" s="49">
        <v>80195</v>
      </c>
      <c r="D13" s="64" t="s">
        <v>53</v>
      </c>
      <c r="E13" s="52">
        <v>593442</v>
      </c>
      <c r="F13" s="52">
        <v>0</v>
      </c>
      <c r="G13" s="52">
        <v>53895</v>
      </c>
      <c r="H13" s="52">
        <v>53894.99</v>
      </c>
      <c r="I13" s="52">
        <f>F13+H13</f>
        <v>53894.99</v>
      </c>
      <c r="J13" s="50">
        <f>I13/E13</f>
        <v>0.09081761991904853</v>
      </c>
    </row>
    <row r="14" spans="1:11" ht="23.25" customHeight="1">
      <c r="A14" s="63" t="s">
        <v>12</v>
      </c>
      <c r="B14" s="49">
        <v>801</v>
      </c>
      <c r="C14" s="49">
        <v>80195</v>
      </c>
      <c r="D14" s="64" t="s">
        <v>3</v>
      </c>
      <c r="E14" s="52">
        <v>282143.67</v>
      </c>
      <c r="F14" s="52">
        <v>241560</v>
      </c>
      <c r="G14" s="52">
        <v>40583.67</v>
      </c>
      <c r="H14" s="52">
        <v>40583.67</v>
      </c>
      <c r="I14" s="52">
        <f aca="true" t="shared" si="0" ref="I14:I20">F14+H14</f>
        <v>282143.67</v>
      </c>
      <c r="J14" s="50">
        <f aca="true" t="shared" si="1" ref="J14:J21">I14/E14</f>
        <v>1</v>
      </c>
      <c r="K14" s="5"/>
    </row>
    <row r="15" spans="1:11" ht="24" customHeight="1">
      <c r="A15" s="63" t="s">
        <v>13</v>
      </c>
      <c r="B15" s="49">
        <v>853</v>
      </c>
      <c r="C15" s="49">
        <v>85333</v>
      </c>
      <c r="D15" s="64" t="s">
        <v>4</v>
      </c>
      <c r="E15" s="52">
        <v>303574</v>
      </c>
      <c r="F15" s="52">
        <v>211345</v>
      </c>
      <c r="G15" s="52">
        <v>77017</v>
      </c>
      <c r="H15" s="52">
        <v>77013.73</v>
      </c>
      <c r="I15" s="52">
        <f t="shared" si="0"/>
        <v>288358.73</v>
      </c>
      <c r="J15" s="50">
        <f t="shared" si="1"/>
        <v>0.9498795351380552</v>
      </c>
      <c r="K15" s="5"/>
    </row>
    <row r="16" spans="1:11" ht="22.5" customHeight="1">
      <c r="A16" s="63" t="s">
        <v>14</v>
      </c>
      <c r="B16" s="49">
        <v>853</v>
      </c>
      <c r="C16" s="49">
        <v>85395</v>
      </c>
      <c r="D16" s="64" t="s">
        <v>40</v>
      </c>
      <c r="E16" s="52">
        <v>250579.7</v>
      </c>
      <c r="F16" s="52">
        <v>244030</v>
      </c>
      <c r="G16" s="52">
        <v>6549.7</v>
      </c>
      <c r="H16" s="52">
        <v>6549.7</v>
      </c>
      <c r="I16" s="52">
        <f t="shared" si="0"/>
        <v>250579.7</v>
      </c>
      <c r="J16" s="50">
        <f t="shared" si="1"/>
        <v>1</v>
      </c>
      <c r="K16" s="5"/>
    </row>
    <row r="17" spans="1:11" ht="22.5" customHeight="1">
      <c r="A17" s="63" t="s">
        <v>47</v>
      </c>
      <c r="B17" s="49">
        <v>853</v>
      </c>
      <c r="C17" s="49">
        <v>85395</v>
      </c>
      <c r="D17" s="64" t="s">
        <v>41</v>
      </c>
      <c r="E17" s="52">
        <v>192130</v>
      </c>
      <c r="F17" s="52">
        <v>2509</v>
      </c>
      <c r="G17" s="52">
        <v>178367</v>
      </c>
      <c r="H17" s="52">
        <v>178363.01</v>
      </c>
      <c r="I17" s="52">
        <f t="shared" si="0"/>
        <v>180872.01</v>
      </c>
      <c r="J17" s="50">
        <f t="shared" si="1"/>
        <v>0.9414043095820539</v>
      </c>
      <c r="K17" s="5"/>
    </row>
    <row r="18" spans="1:11" ht="22.5" customHeight="1">
      <c r="A18" s="63" t="s">
        <v>48</v>
      </c>
      <c r="B18" s="49">
        <v>853</v>
      </c>
      <c r="C18" s="49">
        <v>85395</v>
      </c>
      <c r="D18" s="64" t="s">
        <v>42</v>
      </c>
      <c r="E18" s="52">
        <v>140080</v>
      </c>
      <c r="F18" s="52">
        <v>28080</v>
      </c>
      <c r="G18" s="52">
        <v>44920</v>
      </c>
      <c r="H18" s="52">
        <v>41868.5</v>
      </c>
      <c r="I18" s="52">
        <f t="shared" si="0"/>
        <v>69948.5</v>
      </c>
      <c r="J18" s="50">
        <f t="shared" si="1"/>
        <v>0.4993468018275271</v>
      </c>
      <c r="K18" s="5"/>
    </row>
    <row r="19" spans="1:11" ht="22.5" customHeight="1">
      <c r="A19" s="63" t="s">
        <v>16</v>
      </c>
      <c r="B19" s="49">
        <v>853</v>
      </c>
      <c r="C19" s="49">
        <v>85395</v>
      </c>
      <c r="D19" s="64" t="s">
        <v>54</v>
      </c>
      <c r="E19" s="52">
        <v>520131</v>
      </c>
      <c r="F19" s="52">
        <v>334748</v>
      </c>
      <c r="G19" s="52">
        <v>89577</v>
      </c>
      <c r="H19" s="52">
        <v>89577</v>
      </c>
      <c r="I19" s="52">
        <f t="shared" si="0"/>
        <v>424325</v>
      </c>
      <c r="J19" s="50">
        <f t="shared" si="1"/>
        <v>0.8158040955067088</v>
      </c>
      <c r="K19" s="5"/>
    </row>
    <row r="20" spans="1:11" ht="22.5" customHeight="1" thickBot="1">
      <c r="A20" s="65" t="s">
        <v>49</v>
      </c>
      <c r="B20" s="40">
        <v>854</v>
      </c>
      <c r="C20" s="40">
        <v>85495</v>
      </c>
      <c r="D20" s="66" t="s">
        <v>43</v>
      </c>
      <c r="E20" s="51">
        <v>920666.25</v>
      </c>
      <c r="F20" s="51">
        <v>642084.43</v>
      </c>
      <c r="G20" s="51">
        <v>278581.82</v>
      </c>
      <c r="H20" s="51">
        <v>278581.82</v>
      </c>
      <c r="I20" s="51">
        <f t="shared" si="0"/>
        <v>920666.25</v>
      </c>
      <c r="J20" s="48">
        <f t="shared" si="1"/>
        <v>1</v>
      </c>
      <c r="K20" s="5"/>
    </row>
    <row r="21" spans="1:10" ht="26.25" customHeight="1" thickBot="1">
      <c r="A21" s="78" t="s">
        <v>6</v>
      </c>
      <c r="B21" s="79"/>
      <c r="C21" s="79"/>
      <c r="D21" s="80"/>
      <c r="E21" s="54">
        <f>SUM(E7:E20)</f>
        <v>9861313.02</v>
      </c>
      <c r="F21" s="54">
        <f>SUM(F7:F20)</f>
        <v>1780745.4300000002</v>
      </c>
      <c r="G21" s="54">
        <f>SUM(G7:G20)</f>
        <v>2544501.57</v>
      </c>
      <c r="H21" s="54">
        <f>SUM(H7:H20)</f>
        <v>2541442.7999999993</v>
      </c>
      <c r="I21" s="54">
        <f>SUM(I7:I20)</f>
        <v>4322188.23</v>
      </c>
      <c r="J21" s="53">
        <f t="shared" si="1"/>
        <v>0.4382974377990083</v>
      </c>
    </row>
    <row r="22" spans="1:10" ht="12" customHeight="1">
      <c r="A22" s="55"/>
      <c r="B22" s="55"/>
      <c r="C22" s="55"/>
      <c r="D22" s="55"/>
      <c r="E22" s="55"/>
      <c r="F22" s="55"/>
      <c r="G22" s="55"/>
      <c r="H22" s="55"/>
      <c r="I22" s="46"/>
      <c r="J22" s="46"/>
    </row>
    <row r="23" spans="1:10" ht="12" customHeight="1">
      <c r="A23" s="7"/>
      <c r="B23" s="7"/>
      <c r="C23" s="7"/>
      <c r="D23" s="7"/>
      <c r="E23" s="7"/>
      <c r="F23" s="7"/>
      <c r="G23" s="7"/>
      <c r="H23" s="7"/>
      <c r="I23" s="45"/>
      <c r="J23" s="45"/>
    </row>
    <row r="24" spans="1:10" ht="12.75" customHeight="1" hidden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9.75" customHeight="1" hidden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0.5" customHeight="1">
      <c r="A26" s="37"/>
      <c r="B26" s="37"/>
      <c r="C26" s="37"/>
      <c r="D26" s="37"/>
      <c r="E26" s="37"/>
      <c r="F26" s="37"/>
      <c r="G26" s="37"/>
      <c r="H26" s="67"/>
      <c r="I26" s="67"/>
      <c r="J26" s="37"/>
    </row>
    <row r="27" spans="1:10" ht="12.75" customHeight="1">
      <c r="A27" s="77"/>
      <c r="B27" s="77"/>
      <c r="C27" s="77"/>
      <c r="D27" s="6"/>
      <c r="E27" s="6"/>
      <c r="F27" s="6"/>
      <c r="G27" s="6"/>
      <c r="J27" s="6"/>
    </row>
    <row r="28" spans="2:10" ht="12.75">
      <c r="B28" s="6"/>
      <c r="C28" s="6"/>
      <c r="D28" s="6"/>
      <c r="E28" s="6"/>
      <c r="F28" s="6"/>
      <c r="G28" s="6"/>
      <c r="H28" s="67"/>
      <c r="I28" s="67"/>
      <c r="J28" s="6"/>
    </row>
    <row r="29" ht="12" customHeight="1"/>
    <row r="30" ht="12.75" hidden="1"/>
    <row r="31" ht="18" customHeight="1"/>
  </sheetData>
  <sheetProtection/>
  <mergeCells count="26">
    <mergeCell ref="A7:A9"/>
    <mergeCell ref="B7:B9"/>
    <mergeCell ref="C7:C9"/>
    <mergeCell ref="D7:D9"/>
    <mergeCell ref="E7:E9"/>
    <mergeCell ref="F7:F9"/>
    <mergeCell ref="H26:I26"/>
    <mergeCell ref="H28:I28"/>
    <mergeCell ref="H1:J1"/>
    <mergeCell ref="A27:C27"/>
    <mergeCell ref="A21:D21"/>
    <mergeCell ref="I10:I12"/>
    <mergeCell ref="J10:J12"/>
    <mergeCell ref="C10:C12"/>
    <mergeCell ref="B10:B12"/>
    <mergeCell ref="A10:A12"/>
    <mergeCell ref="A3:J3"/>
    <mergeCell ref="D10:D12"/>
    <mergeCell ref="E10:E12"/>
    <mergeCell ref="F10:F12"/>
    <mergeCell ref="G10:G12"/>
    <mergeCell ref="H10:H12"/>
    <mergeCell ref="G7:G9"/>
    <mergeCell ref="H7:H9"/>
    <mergeCell ref="I7:I9"/>
    <mergeCell ref="J7:J9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FN</cp:lastModifiedBy>
  <cp:lastPrinted>2013-03-08T10:28:26Z</cp:lastPrinted>
  <dcterms:created xsi:type="dcterms:W3CDTF">2002-03-22T09:59:04Z</dcterms:created>
  <dcterms:modified xsi:type="dcterms:W3CDTF">2013-03-11T20:00:14Z</dcterms:modified>
  <cp:category/>
  <cp:version/>
  <cp:contentType/>
  <cp:contentStatus/>
</cp:coreProperties>
</file>