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activeTab="0"/>
  </bookViews>
  <sheets>
    <sheet name="Z 1.5" sheetId="1" r:id="rId1"/>
  </sheets>
  <definedNames>
    <definedName name="_xlnm.Print_Area" localSheetId="0">'Z 1.5'!$A$1:$N$117</definedName>
    <definedName name="_xlnm.Print_Titles" localSheetId="0">'Z 1.5'!$4:$7</definedName>
  </definedNames>
  <calcPr fullCalcOnLoad="1"/>
</workbook>
</file>

<file path=xl/sharedStrings.xml><?xml version="1.0" encoding="utf-8"?>
<sst xmlns="http://schemas.openxmlformats.org/spreadsheetml/2006/main" count="238" uniqueCount="139">
  <si>
    <t>3030</t>
  </si>
  <si>
    <t>4010</t>
  </si>
  <si>
    <t>Wynagrodzenia osobowe pracowników</t>
  </si>
  <si>
    <t>4020</t>
  </si>
  <si>
    <t>4040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</si>
  <si>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</si>
  <si>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</si>
  <si>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</si>
  <si>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</si>
  <si>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</si>
  <si>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</si>
  <si>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</si>
  <si>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</si>
  <si>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</si>
  <si>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</si>
  <si>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</si>
  <si>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</si>
  <si>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</si>
  <si>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</si>
  <si>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4110</t>
  </si>
  <si>
    <t>4480</t>
  </si>
  <si>
    <t>Podatek od nieruchomości</t>
  </si>
  <si>
    <t>700</t>
  </si>
  <si>
    <t>70005</t>
  </si>
  <si>
    <t>Gospodarka gruntami i nieruchomościami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</si>
  <si>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</si>
  <si>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</si>
  <si>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</si>
  <si>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</si>
  <si>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</si>
  <si>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</si>
  <si>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</si>
  <si>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</si>
  <si>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75011</t>
  </si>
  <si>
    <t>Urzędy wojewódzkie</t>
  </si>
  <si>
    <t>75045</t>
  </si>
  <si>
    <t>Komisje poborowe</t>
  </si>
  <si>
    <t>Składki na ubezp.społeczne</t>
  </si>
  <si>
    <t>754</t>
  </si>
  <si>
    <t>4500</t>
  </si>
  <si>
    <t>4280</t>
  </si>
  <si>
    <t>Zakup usług zdrowotnych</t>
  </si>
  <si>
    <t>Pozostałe podatki na rzecz jst</t>
  </si>
  <si>
    <t>4050</t>
  </si>
  <si>
    <t>4060</t>
  </si>
  <si>
    <t>4070</t>
  </si>
  <si>
    <t>Nagrody roczne funkcjonariuszy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</si>
  <si>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</si>
  <si>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</si>
  <si>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</si>
  <si>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</si>
  <si>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</si>
  <si>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</si>
  <si>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4520</t>
  </si>
  <si>
    <t>852</t>
  </si>
  <si>
    <t>Wynagrodzenia</t>
  </si>
  <si>
    <t>2110</t>
  </si>
  <si>
    <t>851</t>
  </si>
  <si>
    <t>85156</t>
  </si>
  <si>
    <t>4130</t>
  </si>
  <si>
    <t>4230</t>
  </si>
  <si>
    <t>4360</t>
  </si>
  <si>
    <t>Zakup usług telefonii komórkowej</t>
  </si>
  <si>
    <t>4400</t>
  </si>
  <si>
    <t>Opłaty czynszowe za pomieszcz.biurowe</t>
  </si>
  <si>
    <t xml:space="preserve">Wykonane dochody  budżetu państwa                            </t>
  </si>
  <si>
    <t>Ogółem</t>
  </si>
  <si>
    <t>z tego:</t>
  </si>
  <si>
    <t>Klasyfikacja</t>
  </si>
  <si>
    <t>Nazwa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</si>
  <si>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</si>
  <si>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</si>
  <si>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</si>
  <si>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</si>
  <si>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</si>
  <si>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</si>
  <si>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</si>
  <si>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Dodatkowe wynagr. roczne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</si>
  <si>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</si>
  <si>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</si>
  <si>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</si>
  <si>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</si>
  <si>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</si>
  <si>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</si>
  <si>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</si>
  <si>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ubezp.zdrowotne</t>
  </si>
  <si>
    <t>w tym:</t>
  </si>
  <si>
    <t>3070</t>
  </si>
  <si>
    <t>4180</t>
  </si>
  <si>
    <t>Równoważniki i ekwiwalenty</t>
  </si>
  <si>
    <t>pochodne od wynagrodzeń</t>
  </si>
  <si>
    <t>świadczenia społeczne</t>
  </si>
  <si>
    <t>Ośrodki wsparcia</t>
  </si>
  <si>
    <t>01008</t>
  </si>
  <si>
    <t>Melioracje wodne</t>
  </si>
  <si>
    <t>4170</t>
  </si>
  <si>
    <t>Wynagrodzenia bezosobowe</t>
  </si>
  <si>
    <t>Wydatki bieżące</t>
  </si>
  <si>
    <t xml:space="preserve"> </t>
  </si>
  <si>
    <t>Wydatki osob.nie zal. do wynagrodzeń</t>
  </si>
  <si>
    <t>Wydatki majątkowe</t>
  </si>
  <si>
    <t>§</t>
  </si>
  <si>
    <t>010</t>
  </si>
  <si>
    <t>Zakup usług telef. komórkowej</t>
  </si>
  <si>
    <t>Uposaż.żołn. zawod. i nadtermin.oraz funkcj.</t>
  </si>
  <si>
    <t>Rózne opłaty i składki</t>
  </si>
  <si>
    <t>Zakup leków i środ. Medycz.</t>
  </si>
  <si>
    <t>Składki na ubezpieczenie  zdrowotne  osób nie objętych obowiązkowym ubezpieczeniem zdrowotnym</t>
  </si>
  <si>
    <t>Załącznik Nr 1.5</t>
  </si>
  <si>
    <t>Wynagr. osob. członk. korpusu służby cywil.</t>
  </si>
  <si>
    <t>4610</t>
  </si>
  <si>
    <t>Koszty postępowania sądowego i prokuratorskiego</t>
  </si>
  <si>
    <t>6060</t>
  </si>
  <si>
    <t>Wydatki na zakupy inwestycyjne jednostek budżetowych</t>
  </si>
  <si>
    <t>2100</t>
  </si>
  <si>
    <t>4220</t>
  </si>
  <si>
    <t>4700</t>
  </si>
  <si>
    <t>Zakup środków żywności</t>
  </si>
  <si>
    <t>Szkolenia pracowników</t>
  </si>
  <si>
    <t>Szkoły podatawowe specjalne</t>
  </si>
  <si>
    <t>6410</t>
  </si>
  <si>
    <t>Ratownictwo medyczne</t>
  </si>
  <si>
    <t>3020</t>
  </si>
  <si>
    <t>4080</t>
  </si>
  <si>
    <t>4240</t>
  </si>
  <si>
    <t xml:space="preserve">Zakup pomocy naukowych, dydaktycznych i książek </t>
  </si>
  <si>
    <t>Wykonanie dochodów i wydatków związanych z realizacją zadań z zakresu administracji rządowej i innych zadań zleconych odrębnymi ustawami za  2015 rok</t>
  </si>
  <si>
    <t>Składki na ubezpieczenia społeczne</t>
  </si>
  <si>
    <t>Składki na Fundusz Pracy</t>
  </si>
  <si>
    <t>4420</t>
  </si>
  <si>
    <t>Podróże służbowe zagraniczne</t>
  </si>
  <si>
    <t>2830</t>
  </si>
  <si>
    <t>Dotacje celowe z budżetu na finansowanie lub dofinansowaniezadań zleconych do realizacji pozostałym jednostkom niezaliczanym do sektora finansów publicznych</t>
  </si>
  <si>
    <t>Plan na 2015 rok dochodów - dotacji ogółem</t>
  </si>
  <si>
    <t>Wykonanie za  2015 rok dochodów - dotacji</t>
  </si>
  <si>
    <t>Plan wydatków na 2015 rok ogółem</t>
  </si>
  <si>
    <t>Wykonanie wydatków za  2015 rok</t>
  </si>
  <si>
    <t>Gimnazja specjalne</t>
  </si>
  <si>
    <t>Uposażenia oraz świadczenia pieniężne wypłacane przez okres roku żołnierzom i funkcjonariuszom zwolnionym ze służby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</si>
</sst>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5" borderId="0" xfId="0" applyFont="1" applyFill="1" applyBorder="1" applyAlignment="1">
      <alignment/>
    </xf>
    <xf numFmtId="3" fontId="4" fillId="34" borderId="11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3" fontId="4" fillId="36" borderId="11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5" fillId="36" borderId="11" xfId="0" applyNumberFormat="1" applyFont="1" applyFill="1" applyBorder="1" applyAlignment="1">
      <alignment horizontal="right"/>
    </xf>
    <xf numFmtId="3" fontId="4" fillId="36" borderId="12" xfId="0" applyNumberFormat="1" applyFont="1" applyFill="1" applyBorder="1" applyAlignment="1">
      <alignment horizontal="center"/>
    </xf>
    <xf numFmtId="0" fontId="4" fillId="36" borderId="11" xfId="0" applyNumberFormat="1" applyFont="1" applyFill="1" applyBorder="1" applyAlignment="1">
      <alignment horizontal="center"/>
    </xf>
    <xf numFmtId="3" fontId="4" fillId="36" borderId="11" xfId="0" applyNumberFormat="1" applyFont="1" applyFill="1" applyBorder="1" applyAlignment="1">
      <alignment horizontal="left" wrapText="1"/>
    </xf>
    <xf numFmtId="3" fontId="4" fillId="36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35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  <xf numFmtId="3" fontId="9" fillId="36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/>
    </xf>
    <xf numFmtId="3" fontId="9" fillId="36" borderId="11" xfId="0" applyNumberFormat="1" applyFont="1" applyFill="1" applyBorder="1" applyAlignment="1">
      <alignment horizontal="left" vertical="center"/>
    </xf>
    <xf numFmtId="4" fontId="4" fillId="36" borderId="11" xfId="0" applyNumberFormat="1" applyFont="1" applyFill="1" applyBorder="1" applyAlignment="1">
      <alignment horizontal="right" vertical="center"/>
    </xf>
    <xf numFmtId="4" fontId="4" fillId="36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 wrapText="1"/>
    </xf>
    <xf numFmtId="4" fontId="7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3" fontId="4" fillId="36" borderId="12" xfId="0" applyNumberFormat="1" applyFont="1" applyFill="1" applyBorder="1" applyAlignment="1">
      <alignment vertical="center"/>
    </xf>
    <xf numFmtId="0" fontId="4" fillId="36" borderId="11" xfId="0" applyNumberFormat="1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3" fontId="4" fillId="35" borderId="12" xfId="0" applyNumberFormat="1" applyFont="1" applyFill="1" applyBorder="1" applyAlignment="1">
      <alignment vertical="center"/>
    </xf>
    <xf numFmtId="0" fontId="4" fillId="35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3" fontId="4" fillId="34" borderId="14" xfId="0" applyNumberFormat="1" applyFont="1" applyFill="1" applyBorder="1" applyAlignment="1">
      <alignment horizontal="right"/>
    </xf>
    <xf numFmtId="3" fontId="4" fillId="36" borderId="14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 horizontal="left"/>
    </xf>
    <xf numFmtId="4" fontId="4" fillId="36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right" vertical="center"/>
    </xf>
    <xf numFmtId="49" fontId="4" fillId="36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3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3" fontId="4" fillId="36" borderId="12" xfId="0" applyNumberFormat="1" applyFont="1" applyFill="1" applyBorder="1" applyAlignment="1">
      <alignment vertical="center"/>
    </xf>
    <xf numFmtId="0" fontId="4" fillId="36" borderId="11" xfId="0" applyNumberFormat="1" applyFont="1" applyFill="1" applyBorder="1" applyAlignment="1">
      <alignment horizontal="left" vertical="center"/>
    </xf>
    <xf numFmtId="4" fontId="7" fillId="36" borderId="11" xfId="0" applyNumberFormat="1" applyFont="1" applyFill="1" applyBorder="1" applyAlignment="1">
      <alignment horizontal="right" vertical="center"/>
    </xf>
    <xf numFmtId="49" fontId="4" fillId="36" borderId="11" xfId="0" applyNumberFormat="1" applyFont="1" applyFill="1" applyBorder="1" applyAlignment="1">
      <alignment horizontal="left" vertical="center"/>
    </xf>
    <xf numFmtId="4" fontId="4" fillId="36" borderId="11" xfId="0" applyNumberFormat="1" applyFont="1" applyFill="1" applyBorder="1" applyAlignment="1">
      <alignment horizontal="right" vertical="center"/>
    </xf>
    <xf numFmtId="4" fontId="7" fillId="36" borderId="14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3" fontId="7" fillId="0" borderId="19" xfId="0" applyNumberFormat="1" applyFont="1" applyBorder="1" applyAlignment="1">
      <alignment horizontal="left" vertical="center" wrapText="1"/>
    </xf>
    <xf numFmtId="4" fontId="4" fillId="36" borderId="14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4" fillId="36" borderId="23" xfId="0" applyNumberFormat="1" applyFont="1" applyFill="1" applyBorder="1" applyAlignment="1">
      <alignment horizontal="center" vertical="center"/>
    </xf>
    <xf numFmtId="4" fontId="4" fillId="36" borderId="19" xfId="0" applyNumberFormat="1" applyFont="1" applyFill="1" applyBorder="1" applyAlignment="1">
      <alignment horizontal="center" vertical="center"/>
    </xf>
    <xf numFmtId="3" fontId="3" fillId="34" borderId="2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4" fontId="4" fillId="36" borderId="23" xfId="0" applyNumberFormat="1" applyFont="1" applyFill="1" applyBorder="1" applyAlignment="1">
      <alignment horizontal="right" vertical="center"/>
    </xf>
    <xf numFmtId="4" fontId="4" fillId="36" borderId="19" xfId="0" applyNumberFormat="1" applyFont="1" applyFill="1" applyBorder="1" applyAlignment="1">
      <alignment horizontal="right" vertical="center"/>
    </xf>
    <xf numFmtId="0" fontId="4" fillId="36" borderId="23" xfId="0" applyNumberFormat="1" applyFont="1" applyFill="1" applyBorder="1" applyAlignment="1">
      <alignment horizontal="center" vertical="center"/>
    </xf>
    <xf numFmtId="0" fontId="4" fillId="36" borderId="19" xfId="0" applyNumberFormat="1" applyFont="1" applyFill="1" applyBorder="1" applyAlignment="1">
      <alignment horizontal="center" vertical="center"/>
    </xf>
    <xf numFmtId="49" fontId="4" fillId="36" borderId="23" xfId="0" applyNumberFormat="1" applyFont="1" applyFill="1" applyBorder="1" applyAlignment="1">
      <alignment horizontal="center" vertical="center"/>
    </xf>
    <xf numFmtId="49" fontId="4" fillId="36" borderId="19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33" borderId="26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4" fontId="4" fillId="36" borderId="28" xfId="0" applyNumberFormat="1" applyFont="1" applyFill="1" applyBorder="1" applyAlignment="1">
      <alignment horizontal="right" vertical="center"/>
    </xf>
    <xf numFmtId="4" fontId="4" fillId="36" borderId="21" xfId="0" applyNumberFormat="1" applyFont="1" applyFill="1" applyBorder="1" applyAlignment="1">
      <alignment horizontal="right" vertical="center"/>
    </xf>
    <xf numFmtId="3" fontId="4" fillId="36" borderId="29" xfId="0" applyNumberFormat="1" applyFont="1" applyFill="1" applyBorder="1" applyAlignment="1">
      <alignment horizontal="center" vertical="center"/>
    </xf>
    <xf numFmtId="3" fontId="4" fillId="36" borderId="22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3" fontId="3" fillId="34" borderId="11" xfId="0" applyNumberFormat="1" applyFont="1" applyFill="1" applyBorder="1" applyAlignment="1">
      <alignment horizontal="left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/>
    </xf>
    <xf numFmtId="3" fontId="9" fillId="36" borderId="23" xfId="0" applyNumberFormat="1" applyFont="1" applyFill="1" applyBorder="1" applyAlignment="1">
      <alignment horizontal="left" vertical="center" wrapText="1"/>
    </xf>
    <xf numFmtId="3" fontId="9" fillId="36" borderId="1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zoomScale="130" zoomScaleNormal="130" zoomScalePageLayoutView="0" workbookViewId="0" topLeftCell="D100">
      <selection activeCell="K55" sqref="K55"/>
    </sheetView>
  </sheetViews>
  <sheetFormatPr defaultColWidth="9.00390625" defaultRowHeight="12.75"/>
  <cols>
    <col min="1" max="1" width="4.00390625" style="0" customWidth="1"/>
    <col min="2" max="2" width="7.625" style="0" customWidth="1"/>
    <col min="3" max="3" width="5.25390625" style="0" customWidth="1"/>
    <col min="4" max="4" width="37.25390625" style="0" customWidth="1"/>
    <col min="5" max="5" width="12.375" style="0" customWidth="1"/>
    <col min="6" max="6" width="12.00390625" style="0" customWidth="1"/>
    <col min="7" max="7" width="12.625" style="0" customWidth="1"/>
    <col min="8" max="9" width="11.75390625" style="0" customWidth="1"/>
    <col min="10" max="10" width="11.875" style="0" customWidth="1"/>
    <col min="11" max="11" width="12.625" style="0" customWidth="1"/>
    <col min="12" max="12" width="13.75390625" style="0" customWidth="1"/>
    <col min="13" max="13" width="11.00390625" style="0" customWidth="1"/>
    <col min="14" max="14" width="11.375" style="0" customWidth="1"/>
  </cols>
  <sheetData>
    <row r="1" spans="5:14" ht="18" customHeight="1">
      <c r="E1" s="127" t="s">
        <v>108</v>
      </c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9.5" customHeight="1">
      <c r="A2" s="128" t="s">
        <v>126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="1" customFormat="1" ht="10.5" customHeight="1" thickBot="1"/>
    <row r="4" spans="1:14" ht="12.75">
      <c r="A4" s="118" t="s">
        <v>68</v>
      </c>
      <c r="B4" s="119"/>
      <c r="C4" s="119"/>
      <c r="D4" s="116" t="s">
        <v>69</v>
      </c>
      <c r="E4" s="124" t="s">
        <v>133</v>
      </c>
      <c r="F4" s="124" t="s">
        <v>134</v>
      </c>
      <c r="G4" s="111" t="s">
        <v>135</v>
      </c>
      <c r="H4" s="111" t="s">
        <v>136</v>
      </c>
      <c r="I4" s="129" t="s">
        <v>67</v>
      </c>
      <c r="J4" s="130"/>
      <c r="K4" s="130"/>
      <c r="L4" s="130"/>
      <c r="M4" s="131"/>
      <c r="N4" s="114" t="s">
        <v>65</v>
      </c>
    </row>
    <row r="5" spans="1:14" ht="12.75" customHeight="1">
      <c r="A5" s="7"/>
      <c r="B5" s="4"/>
      <c r="C5" s="4"/>
      <c r="D5" s="117"/>
      <c r="E5" s="125"/>
      <c r="F5" s="125"/>
      <c r="G5" s="112"/>
      <c r="H5" s="112"/>
      <c r="I5" s="134" t="s">
        <v>97</v>
      </c>
      <c r="J5" s="135" t="s">
        <v>86</v>
      </c>
      <c r="K5" s="135"/>
      <c r="L5" s="135"/>
      <c r="M5" s="132" t="s">
        <v>100</v>
      </c>
      <c r="N5" s="115"/>
    </row>
    <row r="6" spans="1:14" ht="32.25" customHeight="1">
      <c r="A6" s="8" t="s">
        <v>70</v>
      </c>
      <c r="B6" s="3" t="s">
        <v>71</v>
      </c>
      <c r="C6" s="3" t="s">
        <v>101</v>
      </c>
      <c r="D6" s="117"/>
      <c r="E6" s="125"/>
      <c r="F6" s="125"/>
      <c r="G6" s="112"/>
      <c r="H6" s="112"/>
      <c r="I6" s="134"/>
      <c r="J6" s="6" t="s">
        <v>55</v>
      </c>
      <c r="K6" s="5" t="s">
        <v>90</v>
      </c>
      <c r="L6" s="5" t="s">
        <v>91</v>
      </c>
      <c r="M6" s="133"/>
      <c r="N6" s="115"/>
    </row>
    <row r="7" spans="1:14" ht="11.25" customHeigh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53"/>
      <c r="N7" s="2">
        <v>14</v>
      </c>
    </row>
    <row r="8" spans="1:15" ht="17.25" customHeight="1">
      <c r="A8" s="9" t="s">
        <v>72</v>
      </c>
      <c r="B8" s="136" t="s">
        <v>73</v>
      </c>
      <c r="C8" s="136"/>
      <c r="D8" s="136"/>
      <c r="E8" s="20">
        <f>E9+E10</f>
        <v>317000</v>
      </c>
      <c r="F8" s="20">
        <f>SUM(F9:F12)</f>
        <v>427825.75</v>
      </c>
      <c r="G8" s="16"/>
      <c r="H8" s="16"/>
      <c r="I8" s="16"/>
      <c r="J8" s="16"/>
      <c r="K8" s="16"/>
      <c r="L8" s="16"/>
      <c r="M8" s="54"/>
      <c r="N8" s="17">
        <f>N9+N10+N11+N12</f>
        <v>427825.75</v>
      </c>
      <c r="O8" t="s">
        <v>98</v>
      </c>
    </row>
    <row r="9" spans="1:14" ht="16.5" customHeight="1">
      <c r="A9" s="22" t="s">
        <v>102</v>
      </c>
      <c r="B9" s="23" t="s">
        <v>93</v>
      </c>
      <c r="C9" s="60">
        <v>2350</v>
      </c>
      <c r="D9" s="25" t="s">
        <v>94</v>
      </c>
      <c r="E9" s="21">
        <v>1000</v>
      </c>
      <c r="F9" s="21">
        <v>650.95</v>
      </c>
      <c r="G9" s="18"/>
      <c r="H9" s="18"/>
      <c r="I9" s="18"/>
      <c r="J9" s="18"/>
      <c r="K9" s="18"/>
      <c r="L9" s="18"/>
      <c r="M9" s="55"/>
      <c r="N9" s="19">
        <f>F9</f>
        <v>650.95</v>
      </c>
    </row>
    <row r="10" spans="1:14" ht="12.75">
      <c r="A10" s="22">
        <v>700</v>
      </c>
      <c r="B10" s="23">
        <v>70005</v>
      </c>
      <c r="C10" s="60">
        <v>2350</v>
      </c>
      <c r="D10" s="24" t="s">
        <v>24</v>
      </c>
      <c r="E10" s="21">
        <v>316000</v>
      </c>
      <c r="F10" s="21">
        <v>426604.01</v>
      </c>
      <c r="G10" s="18"/>
      <c r="H10" s="18"/>
      <c r="I10" s="18"/>
      <c r="J10" s="18"/>
      <c r="K10" s="18"/>
      <c r="L10" s="18"/>
      <c r="M10" s="55"/>
      <c r="N10" s="19">
        <f>F10</f>
        <v>426604.01</v>
      </c>
    </row>
    <row r="11" spans="1:14" ht="16.5" customHeight="1">
      <c r="A11" s="22">
        <v>710</v>
      </c>
      <c r="B11" s="23">
        <v>71015</v>
      </c>
      <c r="C11" s="60">
        <v>2350</v>
      </c>
      <c r="D11" s="24" t="s">
        <v>31</v>
      </c>
      <c r="E11" s="21">
        <v>0</v>
      </c>
      <c r="F11" s="21">
        <v>549.99</v>
      </c>
      <c r="G11" s="18"/>
      <c r="H11" s="18"/>
      <c r="I11" s="18"/>
      <c r="J11" s="18"/>
      <c r="K11" s="18"/>
      <c r="L11" s="18"/>
      <c r="M11" s="55"/>
      <c r="N11" s="19">
        <f>F11</f>
        <v>549.99</v>
      </c>
    </row>
    <row r="12" spans="1:14" ht="25.5" customHeight="1">
      <c r="A12" s="22">
        <v>754</v>
      </c>
      <c r="B12" s="23">
        <v>75411</v>
      </c>
      <c r="C12" s="60">
        <v>2350</v>
      </c>
      <c r="D12" s="24" t="s">
        <v>82</v>
      </c>
      <c r="E12" s="21">
        <v>0</v>
      </c>
      <c r="F12" s="21">
        <v>20.8</v>
      </c>
      <c r="G12" s="18"/>
      <c r="H12" s="18"/>
      <c r="I12" s="18"/>
      <c r="J12" s="18"/>
      <c r="K12" s="18"/>
      <c r="L12" s="18"/>
      <c r="M12" s="55"/>
      <c r="N12" s="19">
        <f>F12</f>
        <v>20.8</v>
      </c>
    </row>
    <row r="13" spans="1:14" ht="18" customHeight="1">
      <c r="A13" s="9" t="s">
        <v>74</v>
      </c>
      <c r="B13" s="126" t="s">
        <v>75</v>
      </c>
      <c r="C13" s="126"/>
      <c r="D13" s="126"/>
      <c r="E13" s="126"/>
      <c r="F13" s="126"/>
      <c r="G13" s="126"/>
      <c r="H13" s="10"/>
      <c r="I13" s="10"/>
      <c r="J13" s="10"/>
      <c r="K13" s="10"/>
      <c r="L13" s="10"/>
      <c r="M13" s="56"/>
      <c r="N13" s="11"/>
    </row>
    <row r="14" spans="1:14" ht="25.5" customHeight="1">
      <c r="A14" s="45" t="s">
        <v>102</v>
      </c>
      <c r="B14" s="46" t="s">
        <v>18</v>
      </c>
      <c r="C14" s="27" t="s">
        <v>56</v>
      </c>
      <c r="D14" s="31" t="s">
        <v>76</v>
      </c>
      <c r="E14" s="35">
        <v>14700</v>
      </c>
      <c r="F14" s="35">
        <v>14700</v>
      </c>
      <c r="G14" s="35">
        <f aca="true" t="shared" si="0" ref="G14:N14">G15</f>
        <v>14700</v>
      </c>
      <c r="H14" s="35">
        <f t="shared" si="0"/>
        <v>14700</v>
      </c>
      <c r="I14" s="35">
        <f t="shared" si="0"/>
        <v>14700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6">
        <f t="shared" si="0"/>
        <v>0</v>
      </c>
    </row>
    <row r="15" spans="1:14" ht="17.25" customHeight="1">
      <c r="A15" s="47"/>
      <c r="B15" s="48"/>
      <c r="C15" s="28" t="s">
        <v>11</v>
      </c>
      <c r="D15" s="32" t="s">
        <v>51</v>
      </c>
      <c r="E15" s="37"/>
      <c r="F15" s="37"/>
      <c r="G15" s="37">
        <v>14700</v>
      </c>
      <c r="H15" s="37">
        <v>14700</v>
      </c>
      <c r="I15" s="37">
        <v>14700</v>
      </c>
      <c r="J15" s="37"/>
      <c r="K15" s="37"/>
      <c r="L15" s="37"/>
      <c r="M15" s="58"/>
      <c r="N15" s="38"/>
    </row>
    <row r="16" spans="1:14" ht="21" customHeight="1">
      <c r="A16" s="45" t="s">
        <v>22</v>
      </c>
      <c r="B16" s="46" t="s">
        <v>23</v>
      </c>
      <c r="C16" s="27" t="s">
        <v>56</v>
      </c>
      <c r="D16" s="31" t="s">
        <v>24</v>
      </c>
      <c r="E16" s="35">
        <v>62314</v>
      </c>
      <c r="F16" s="35">
        <v>62314</v>
      </c>
      <c r="G16" s="35">
        <f aca="true" t="shared" si="1" ref="G16:N16">SUM(G17:G28)</f>
        <v>62314</v>
      </c>
      <c r="H16" s="35">
        <f t="shared" si="1"/>
        <v>62314</v>
      </c>
      <c r="I16" s="35">
        <f t="shared" si="1"/>
        <v>62314</v>
      </c>
      <c r="J16" s="35">
        <f t="shared" si="1"/>
        <v>12320.06</v>
      </c>
      <c r="K16" s="35">
        <f t="shared" si="1"/>
        <v>2307.94</v>
      </c>
      <c r="L16" s="35">
        <f t="shared" si="1"/>
        <v>0</v>
      </c>
      <c r="M16" s="35">
        <f t="shared" si="1"/>
        <v>0</v>
      </c>
      <c r="N16" s="36">
        <f t="shared" si="1"/>
        <v>0</v>
      </c>
    </row>
    <row r="17" spans="1:14" ht="15" customHeight="1">
      <c r="A17" s="49"/>
      <c r="B17" s="50"/>
      <c r="C17" s="29" t="s">
        <v>1</v>
      </c>
      <c r="D17" s="33" t="s">
        <v>2</v>
      </c>
      <c r="E17" s="37"/>
      <c r="F17" s="39"/>
      <c r="G17" s="39">
        <v>8800</v>
      </c>
      <c r="H17" s="40">
        <v>8800</v>
      </c>
      <c r="I17" s="40">
        <f>H17</f>
        <v>8800</v>
      </c>
      <c r="J17" s="39">
        <f>I17</f>
        <v>8800</v>
      </c>
      <c r="K17" s="39"/>
      <c r="L17" s="39"/>
      <c r="M17" s="59"/>
      <c r="N17" s="41"/>
    </row>
    <row r="18" spans="1:14" ht="15" customHeight="1">
      <c r="A18" s="49"/>
      <c r="B18" s="50"/>
      <c r="C18" s="29" t="s">
        <v>4</v>
      </c>
      <c r="D18" s="33" t="s">
        <v>79</v>
      </c>
      <c r="E18" s="37"/>
      <c r="F18" s="39"/>
      <c r="G18" s="39">
        <v>748</v>
      </c>
      <c r="H18" s="40">
        <v>748</v>
      </c>
      <c r="I18" s="40">
        <f>H18</f>
        <v>748</v>
      </c>
      <c r="J18" s="39">
        <f>I18</f>
        <v>748</v>
      </c>
      <c r="K18" s="39"/>
      <c r="L18" s="39"/>
      <c r="M18" s="59"/>
      <c r="N18" s="41"/>
    </row>
    <row r="19" spans="1:14" ht="15" customHeight="1">
      <c r="A19" s="49"/>
      <c r="B19" s="50"/>
      <c r="C19" s="29" t="s">
        <v>19</v>
      </c>
      <c r="D19" s="33" t="s">
        <v>127</v>
      </c>
      <c r="E19" s="37"/>
      <c r="F19" s="39"/>
      <c r="G19" s="39">
        <v>2006.02</v>
      </c>
      <c r="H19" s="40">
        <v>2006.02</v>
      </c>
      <c r="I19" s="40">
        <f>H19</f>
        <v>2006.02</v>
      </c>
      <c r="J19" s="39"/>
      <c r="K19" s="39">
        <f>I19</f>
        <v>2006.02</v>
      </c>
      <c r="L19" s="39"/>
      <c r="M19" s="59"/>
      <c r="N19" s="41"/>
    </row>
    <row r="20" spans="1:14" ht="15" customHeight="1">
      <c r="A20" s="49"/>
      <c r="B20" s="50"/>
      <c r="C20" s="29" t="s">
        <v>5</v>
      </c>
      <c r="D20" s="33" t="s">
        <v>128</v>
      </c>
      <c r="E20" s="37"/>
      <c r="F20" s="39"/>
      <c r="G20" s="39">
        <v>301.92</v>
      </c>
      <c r="H20" s="40">
        <v>301.92</v>
      </c>
      <c r="I20" s="40">
        <f>H20</f>
        <v>301.92</v>
      </c>
      <c r="J20" s="39"/>
      <c r="K20" s="39">
        <f>I20</f>
        <v>301.92</v>
      </c>
      <c r="L20" s="39"/>
      <c r="M20" s="59"/>
      <c r="N20" s="41"/>
    </row>
    <row r="21" spans="1:14" ht="15" customHeight="1">
      <c r="A21" s="49"/>
      <c r="B21" s="50"/>
      <c r="C21" s="29" t="s">
        <v>95</v>
      </c>
      <c r="D21" s="33" t="s">
        <v>96</v>
      </c>
      <c r="E21" s="37"/>
      <c r="F21" s="39"/>
      <c r="G21" s="39">
        <v>2772.06</v>
      </c>
      <c r="H21" s="40">
        <v>2772.06</v>
      </c>
      <c r="I21" s="40">
        <f>H21</f>
        <v>2772.06</v>
      </c>
      <c r="J21" s="39">
        <f>I21</f>
        <v>2772.06</v>
      </c>
      <c r="K21" s="39"/>
      <c r="L21" s="39"/>
      <c r="M21" s="59"/>
      <c r="N21" s="41"/>
    </row>
    <row r="22" spans="1:14" ht="15" customHeight="1">
      <c r="A22" s="51"/>
      <c r="B22" s="52"/>
      <c r="C22" s="28" t="s">
        <v>9</v>
      </c>
      <c r="D22" s="32" t="s">
        <v>49</v>
      </c>
      <c r="E22" s="37"/>
      <c r="F22" s="37"/>
      <c r="G22" s="37">
        <v>3513</v>
      </c>
      <c r="H22" s="40">
        <v>3513</v>
      </c>
      <c r="I22" s="40">
        <f aca="true" t="shared" si="2" ref="I22:I28">H22</f>
        <v>3513</v>
      </c>
      <c r="J22" s="37"/>
      <c r="K22" s="37"/>
      <c r="L22" s="37"/>
      <c r="M22" s="58"/>
      <c r="N22" s="38"/>
    </row>
    <row r="23" spans="1:14" ht="15" customHeight="1">
      <c r="A23" s="51"/>
      <c r="B23" s="52"/>
      <c r="C23" s="28" t="s">
        <v>10</v>
      </c>
      <c r="D23" s="33" t="s">
        <v>50</v>
      </c>
      <c r="E23" s="37"/>
      <c r="F23" s="37"/>
      <c r="G23" s="37">
        <v>1047.6</v>
      </c>
      <c r="H23" s="40">
        <v>1047.6</v>
      </c>
      <c r="I23" s="40">
        <f t="shared" si="2"/>
        <v>1047.6</v>
      </c>
      <c r="J23" s="37"/>
      <c r="K23" s="37"/>
      <c r="L23" s="37"/>
      <c r="M23" s="58"/>
      <c r="N23" s="38"/>
    </row>
    <row r="24" spans="1:14" ht="17.25" customHeight="1">
      <c r="A24" s="47"/>
      <c r="B24" s="48"/>
      <c r="C24" s="28" t="s">
        <v>11</v>
      </c>
      <c r="D24" s="32" t="s">
        <v>51</v>
      </c>
      <c r="E24" s="37"/>
      <c r="F24" s="37"/>
      <c r="G24" s="37">
        <v>35678.1</v>
      </c>
      <c r="H24" s="40">
        <v>35678.1</v>
      </c>
      <c r="I24" s="40">
        <f t="shared" si="2"/>
        <v>35678.1</v>
      </c>
      <c r="J24" s="37"/>
      <c r="K24" s="37"/>
      <c r="L24" s="37"/>
      <c r="M24" s="58"/>
      <c r="N24" s="38"/>
    </row>
    <row r="25" spans="1:14" ht="17.25" customHeight="1">
      <c r="A25" s="47"/>
      <c r="B25" s="48"/>
      <c r="C25" s="28">
        <v>4430</v>
      </c>
      <c r="D25" s="32" t="s">
        <v>105</v>
      </c>
      <c r="E25" s="37"/>
      <c r="F25" s="37"/>
      <c r="G25" s="37">
        <v>1305</v>
      </c>
      <c r="H25" s="40">
        <v>1305</v>
      </c>
      <c r="I25" s="40">
        <f t="shared" si="2"/>
        <v>1305</v>
      </c>
      <c r="J25" s="37"/>
      <c r="K25" s="37"/>
      <c r="L25" s="37"/>
      <c r="M25" s="58"/>
      <c r="N25" s="38"/>
    </row>
    <row r="26" spans="1:14" ht="15.75" customHeight="1">
      <c r="A26" s="51"/>
      <c r="B26" s="52"/>
      <c r="C26" s="28" t="s">
        <v>20</v>
      </c>
      <c r="D26" s="32" t="s">
        <v>21</v>
      </c>
      <c r="E26" s="37"/>
      <c r="F26" s="37"/>
      <c r="G26" s="37">
        <v>862</v>
      </c>
      <c r="H26" s="40">
        <v>862</v>
      </c>
      <c r="I26" s="40">
        <f t="shared" si="2"/>
        <v>862</v>
      </c>
      <c r="J26" s="37"/>
      <c r="K26" s="37"/>
      <c r="L26" s="37"/>
      <c r="M26" s="58"/>
      <c r="N26" s="38"/>
    </row>
    <row r="27" spans="1:14" ht="14.25" customHeight="1">
      <c r="A27" s="51"/>
      <c r="B27" s="52"/>
      <c r="C27" s="28" t="s">
        <v>39</v>
      </c>
      <c r="D27" s="32" t="s">
        <v>42</v>
      </c>
      <c r="E27" s="37"/>
      <c r="F27" s="37"/>
      <c r="G27" s="37">
        <v>5256</v>
      </c>
      <c r="H27" s="40">
        <v>5256</v>
      </c>
      <c r="I27" s="40">
        <f t="shared" si="2"/>
        <v>5256</v>
      </c>
      <c r="J27" s="37"/>
      <c r="K27" s="37"/>
      <c r="L27" s="37"/>
      <c r="M27" s="58"/>
      <c r="N27" s="38"/>
    </row>
    <row r="28" spans="1:14" ht="15" customHeight="1">
      <c r="A28" s="51"/>
      <c r="B28" s="52"/>
      <c r="C28" s="28" t="s">
        <v>110</v>
      </c>
      <c r="D28" s="32" t="s">
        <v>111</v>
      </c>
      <c r="E28" s="37"/>
      <c r="F28" s="37"/>
      <c r="G28" s="37">
        <v>24.3</v>
      </c>
      <c r="H28" s="40">
        <v>24.3</v>
      </c>
      <c r="I28" s="40">
        <f t="shared" si="2"/>
        <v>24.3</v>
      </c>
      <c r="J28" s="37"/>
      <c r="K28" s="37"/>
      <c r="L28" s="37"/>
      <c r="M28" s="58"/>
      <c r="N28" s="38"/>
    </row>
    <row r="29" spans="1:14" ht="24" customHeight="1">
      <c r="A29" s="45" t="s">
        <v>25</v>
      </c>
      <c r="B29" s="46" t="s">
        <v>26</v>
      </c>
      <c r="C29" s="27" t="s">
        <v>56</v>
      </c>
      <c r="D29" s="31" t="s">
        <v>27</v>
      </c>
      <c r="E29" s="35">
        <v>49000</v>
      </c>
      <c r="F29" s="35">
        <v>49000</v>
      </c>
      <c r="G29" s="35">
        <f>G30</f>
        <v>49000</v>
      </c>
      <c r="H29" s="35">
        <f>H30</f>
        <v>49000</v>
      </c>
      <c r="I29" s="35">
        <f aca="true" t="shared" si="3" ref="I29:N29">I30</f>
        <v>49000</v>
      </c>
      <c r="J29" s="35">
        <f t="shared" si="3"/>
        <v>0</v>
      </c>
      <c r="K29" s="35">
        <f t="shared" si="3"/>
        <v>0</v>
      </c>
      <c r="L29" s="35">
        <f t="shared" si="3"/>
        <v>0</v>
      </c>
      <c r="M29" s="35">
        <f t="shared" si="3"/>
        <v>0</v>
      </c>
      <c r="N29" s="36">
        <f t="shared" si="3"/>
        <v>0</v>
      </c>
    </row>
    <row r="30" spans="1:14" ht="18" customHeight="1">
      <c r="A30" s="51"/>
      <c r="B30" s="52"/>
      <c r="C30" s="28" t="s">
        <v>11</v>
      </c>
      <c r="D30" s="32" t="s">
        <v>51</v>
      </c>
      <c r="E30" s="37"/>
      <c r="F30" s="37"/>
      <c r="G30" s="39">
        <v>49000</v>
      </c>
      <c r="H30" s="39">
        <v>49000</v>
      </c>
      <c r="I30" s="39">
        <f>H30</f>
        <v>49000</v>
      </c>
      <c r="J30" s="37"/>
      <c r="K30" s="37"/>
      <c r="L30" s="37"/>
      <c r="M30" s="58"/>
      <c r="N30" s="38"/>
    </row>
    <row r="31" spans="1:14" ht="19.5" customHeight="1">
      <c r="A31" s="45" t="s">
        <v>25</v>
      </c>
      <c r="B31" s="46" t="s">
        <v>28</v>
      </c>
      <c r="C31" s="27" t="s">
        <v>56</v>
      </c>
      <c r="D31" s="31" t="s">
        <v>29</v>
      </c>
      <c r="E31" s="35">
        <v>2000</v>
      </c>
      <c r="F31" s="35">
        <v>2000</v>
      </c>
      <c r="G31" s="35">
        <f>G32</f>
        <v>2000</v>
      </c>
      <c r="H31" s="35">
        <f aca="true" t="shared" si="4" ref="H31:N31">H32</f>
        <v>2000</v>
      </c>
      <c r="I31" s="35">
        <f t="shared" si="4"/>
        <v>2000</v>
      </c>
      <c r="J31" s="35">
        <f t="shared" si="4"/>
        <v>0</v>
      </c>
      <c r="K31" s="35">
        <f t="shared" si="4"/>
        <v>0</v>
      </c>
      <c r="L31" s="35">
        <f t="shared" si="4"/>
        <v>0</v>
      </c>
      <c r="M31" s="35">
        <f t="shared" si="4"/>
        <v>0</v>
      </c>
      <c r="N31" s="36">
        <f t="shared" si="4"/>
        <v>0</v>
      </c>
    </row>
    <row r="32" spans="1:14" ht="18" customHeight="1">
      <c r="A32" s="47"/>
      <c r="B32" s="48"/>
      <c r="C32" s="28" t="s">
        <v>11</v>
      </c>
      <c r="D32" s="32" t="s">
        <v>51</v>
      </c>
      <c r="E32" s="37"/>
      <c r="F32" s="37"/>
      <c r="G32" s="37">
        <v>2000</v>
      </c>
      <c r="H32" s="37">
        <v>2000</v>
      </c>
      <c r="I32" s="37">
        <f>H32</f>
        <v>2000</v>
      </c>
      <c r="J32" s="37"/>
      <c r="K32" s="37"/>
      <c r="L32" s="37"/>
      <c r="M32" s="58"/>
      <c r="N32" s="38"/>
    </row>
    <row r="33" spans="1:14" ht="13.5" customHeight="1">
      <c r="A33" s="122" t="s">
        <v>25</v>
      </c>
      <c r="B33" s="106" t="s">
        <v>30</v>
      </c>
      <c r="C33" s="108" t="s">
        <v>114</v>
      </c>
      <c r="D33" s="137" t="s">
        <v>31</v>
      </c>
      <c r="E33" s="100">
        <v>303428</v>
      </c>
      <c r="F33" s="100">
        <v>303428</v>
      </c>
      <c r="G33" s="104">
        <f aca="true" t="shared" si="5" ref="G33:N33">SUM(G35:G46)</f>
        <v>303428.00000000006</v>
      </c>
      <c r="H33" s="104">
        <f t="shared" si="5"/>
        <v>303428.00000000006</v>
      </c>
      <c r="I33" s="104">
        <f t="shared" si="5"/>
        <v>303428.00000000006</v>
      </c>
      <c r="J33" s="104">
        <f t="shared" si="5"/>
        <v>235843.90000000002</v>
      </c>
      <c r="K33" s="104">
        <f t="shared" si="5"/>
        <v>38737.409999999996</v>
      </c>
      <c r="L33" s="104">
        <f t="shared" si="5"/>
        <v>0</v>
      </c>
      <c r="M33" s="104">
        <f t="shared" si="5"/>
        <v>0</v>
      </c>
      <c r="N33" s="120">
        <f t="shared" si="5"/>
        <v>0</v>
      </c>
    </row>
    <row r="34" spans="1:14" ht="14.25" customHeight="1">
      <c r="A34" s="123"/>
      <c r="B34" s="107"/>
      <c r="C34" s="109"/>
      <c r="D34" s="138"/>
      <c r="E34" s="101"/>
      <c r="F34" s="101"/>
      <c r="G34" s="105"/>
      <c r="H34" s="105"/>
      <c r="I34" s="105"/>
      <c r="J34" s="105"/>
      <c r="K34" s="105"/>
      <c r="L34" s="105"/>
      <c r="M34" s="105"/>
      <c r="N34" s="121"/>
    </row>
    <row r="35" spans="1:14" ht="15" customHeight="1">
      <c r="A35" s="47"/>
      <c r="B35" s="52"/>
      <c r="C35" s="28" t="s">
        <v>1</v>
      </c>
      <c r="D35" s="32" t="s">
        <v>2</v>
      </c>
      <c r="E35" s="37"/>
      <c r="F35" s="37"/>
      <c r="G35" s="37">
        <v>73760</v>
      </c>
      <c r="H35" s="37">
        <v>73760</v>
      </c>
      <c r="I35" s="37">
        <f>H35</f>
        <v>73760</v>
      </c>
      <c r="J35" s="37">
        <f>I35</f>
        <v>73760</v>
      </c>
      <c r="K35" s="37"/>
      <c r="L35" s="37"/>
      <c r="M35" s="58"/>
      <c r="N35" s="38"/>
    </row>
    <row r="36" spans="1:14" ht="15" customHeight="1">
      <c r="A36" s="47"/>
      <c r="B36" s="52"/>
      <c r="C36" s="28" t="s">
        <v>3</v>
      </c>
      <c r="D36" s="32" t="s">
        <v>109</v>
      </c>
      <c r="E36" s="37"/>
      <c r="F36" s="37"/>
      <c r="G36" s="37">
        <v>146630.76</v>
      </c>
      <c r="H36" s="37">
        <v>146630.76</v>
      </c>
      <c r="I36" s="37">
        <f aca="true" t="shared" si="6" ref="I36:I46">H36</f>
        <v>146630.76</v>
      </c>
      <c r="J36" s="37">
        <f>I36</f>
        <v>146630.76</v>
      </c>
      <c r="K36" s="37"/>
      <c r="L36" s="37"/>
      <c r="M36" s="58"/>
      <c r="N36" s="38"/>
    </row>
    <row r="37" spans="1:14" ht="15.75" customHeight="1">
      <c r="A37" s="47"/>
      <c r="B37" s="52"/>
      <c r="C37" s="28" t="s">
        <v>4</v>
      </c>
      <c r="D37" s="33" t="s">
        <v>77</v>
      </c>
      <c r="E37" s="37"/>
      <c r="F37" s="37"/>
      <c r="G37" s="37">
        <v>15453.14</v>
      </c>
      <c r="H37" s="37">
        <v>15453.14</v>
      </c>
      <c r="I37" s="37">
        <f t="shared" si="6"/>
        <v>15453.14</v>
      </c>
      <c r="J37" s="37">
        <f>I37</f>
        <v>15453.14</v>
      </c>
      <c r="K37" s="37"/>
      <c r="L37" s="37"/>
      <c r="M37" s="58"/>
      <c r="N37" s="38"/>
    </row>
    <row r="38" spans="1:14" ht="14.25" customHeight="1">
      <c r="A38" s="47"/>
      <c r="B38" s="52"/>
      <c r="C38" s="30" t="s">
        <v>19</v>
      </c>
      <c r="D38" s="32" t="s">
        <v>37</v>
      </c>
      <c r="E38" s="37"/>
      <c r="F38" s="37"/>
      <c r="G38" s="37">
        <v>35857.03</v>
      </c>
      <c r="H38" s="37">
        <v>35857.03</v>
      </c>
      <c r="I38" s="37">
        <f t="shared" si="6"/>
        <v>35857.03</v>
      </c>
      <c r="J38" s="61"/>
      <c r="K38" s="37">
        <f>I38</f>
        <v>35857.03</v>
      </c>
      <c r="L38" s="37"/>
      <c r="M38" s="58"/>
      <c r="N38" s="38"/>
    </row>
    <row r="39" spans="1:14" ht="15.75" customHeight="1">
      <c r="A39" s="47"/>
      <c r="B39" s="52"/>
      <c r="C39" s="30" t="s">
        <v>5</v>
      </c>
      <c r="D39" s="32" t="s">
        <v>6</v>
      </c>
      <c r="E39" s="37"/>
      <c r="F39" s="37"/>
      <c r="G39" s="37">
        <v>2880.38</v>
      </c>
      <c r="H39" s="37">
        <v>2880.38</v>
      </c>
      <c r="I39" s="37">
        <f t="shared" si="6"/>
        <v>2880.38</v>
      </c>
      <c r="J39" s="61"/>
      <c r="K39" s="37">
        <f>I39</f>
        <v>2880.38</v>
      </c>
      <c r="L39" s="37"/>
      <c r="M39" s="58"/>
      <c r="N39" s="38"/>
    </row>
    <row r="40" spans="1:14" ht="17.25" customHeight="1">
      <c r="A40" s="47"/>
      <c r="B40" s="52"/>
      <c r="C40" s="28" t="s">
        <v>7</v>
      </c>
      <c r="D40" s="33" t="s">
        <v>8</v>
      </c>
      <c r="E40" s="37"/>
      <c r="F40" s="37"/>
      <c r="G40" s="37">
        <v>11920.06</v>
      </c>
      <c r="H40" s="37">
        <v>11920.06</v>
      </c>
      <c r="I40" s="37">
        <f t="shared" si="6"/>
        <v>11920.06</v>
      </c>
      <c r="J40" s="37"/>
      <c r="K40" s="37"/>
      <c r="L40" s="37"/>
      <c r="M40" s="58"/>
      <c r="N40" s="38"/>
    </row>
    <row r="41" spans="1:14" ht="15" customHeight="1">
      <c r="A41" s="47"/>
      <c r="B41" s="52"/>
      <c r="C41" s="28" t="s">
        <v>9</v>
      </c>
      <c r="D41" s="32" t="s">
        <v>49</v>
      </c>
      <c r="E41" s="37"/>
      <c r="F41" s="37"/>
      <c r="G41" s="37">
        <v>3372.24</v>
      </c>
      <c r="H41" s="37">
        <v>3372.24</v>
      </c>
      <c r="I41" s="37">
        <f t="shared" si="6"/>
        <v>3372.24</v>
      </c>
      <c r="J41" s="37"/>
      <c r="K41" s="37"/>
      <c r="L41" s="37"/>
      <c r="M41" s="58"/>
      <c r="N41" s="38"/>
    </row>
    <row r="42" spans="1:14" ht="15" customHeight="1">
      <c r="A42" s="47"/>
      <c r="B42" s="52"/>
      <c r="C42" s="28" t="s">
        <v>11</v>
      </c>
      <c r="D42" s="33" t="s">
        <v>51</v>
      </c>
      <c r="E42" s="37"/>
      <c r="F42" s="37"/>
      <c r="G42" s="37">
        <v>3548.51</v>
      </c>
      <c r="H42" s="37">
        <v>3548.51</v>
      </c>
      <c r="I42" s="37">
        <f t="shared" si="6"/>
        <v>3548.51</v>
      </c>
      <c r="J42" s="37"/>
      <c r="K42" s="37"/>
      <c r="L42" s="37"/>
      <c r="M42" s="58"/>
      <c r="N42" s="38"/>
    </row>
    <row r="43" spans="1:14" ht="16.5" customHeight="1">
      <c r="A43" s="47"/>
      <c r="B43" s="52"/>
      <c r="C43" s="28" t="s">
        <v>61</v>
      </c>
      <c r="D43" s="32" t="s">
        <v>62</v>
      </c>
      <c r="E43" s="37"/>
      <c r="F43" s="37"/>
      <c r="G43" s="37">
        <v>1922.12</v>
      </c>
      <c r="H43" s="37">
        <v>1922.12</v>
      </c>
      <c r="I43" s="37">
        <f t="shared" si="6"/>
        <v>1922.12</v>
      </c>
      <c r="J43" s="37"/>
      <c r="K43" s="37"/>
      <c r="L43" s="37"/>
      <c r="M43" s="58"/>
      <c r="N43" s="38"/>
    </row>
    <row r="44" spans="1:14" ht="15.75" customHeight="1">
      <c r="A44" s="47"/>
      <c r="B44" s="52"/>
      <c r="C44" s="28" t="s">
        <v>63</v>
      </c>
      <c r="D44" s="32" t="s">
        <v>64</v>
      </c>
      <c r="E44" s="37"/>
      <c r="F44" s="37"/>
      <c r="G44" s="37">
        <v>2970</v>
      </c>
      <c r="H44" s="37">
        <v>2970</v>
      </c>
      <c r="I44" s="37">
        <f t="shared" si="6"/>
        <v>2970</v>
      </c>
      <c r="J44" s="37"/>
      <c r="K44" s="37"/>
      <c r="L44" s="37"/>
      <c r="M44" s="58"/>
      <c r="N44" s="38"/>
    </row>
    <row r="45" spans="1:14" ht="15" customHeight="1">
      <c r="A45" s="47"/>
      <c r="B45" s="52"/>
      <c r="C45" s="28" t="s">
        <v>14</v>
      </c>
      <c r="D45" s="33" t="s">
        <v>15</v>
      </c>
      <c r="E45" s="37"/>
      <c r="F45" s="37"/>
      <c r="G45" s="37">
        <v>1285</v>
      </c>
      <c r="H45" s="37">
        <v>1285</v>
      </c>
      <c r="I45" s="37">
        <f t="shared" si="6"/>
        <v>1285</v>
      </c>
      <c r="J45" s="37"/>
      <c r="K45" s="37"/>
      <c r="L45" s="37"/>
      <c r="M45" s="58"/>
      <c r="N45" s="38"/>
    </row>
    <row r="46" spans="1:14" ht="16.5" customHeight="1">
      <c r="A46" s="47"/>
      <c r="B46" s="52"/>
      <c r="C46" s="28" t="s">
        <v>16</v>
      </c>
      <c r="D46" s="33" t="s">
        <v>17</v>
      </c>
      <c r="E46" s="37"/>
      <c r="F46" s="37"/>
      <c r="G46" s="37">
        <v>3828.76</v>
      </c>
      <c r="H46" s="37">
        <v>3828.76</v>
      </c>
      <c r="I46" s="37">
        <f t="shared" si="6"/>
        <v>3828.76</v>
      </c>
      <c r="J46" s="37"/>
      <c r="K46" s="37"/>
      <c r="L46" s="37"/>
      <c r="M46" s="58"/>
      <c r="N46" s="38"/>
    </row>
    <row r="47" spans="1:14" ht="15.75" customHeight="1">
      <c r="A47" s="45" t="s">
        <v>32</v>
      </c>
      <c r="B47" s="46" t="s">
        <v>33</v>
      </c>
      <c r="C47" s="27" t="s">
        <v>56</v>
      </c>
      <c r="D47" s="34" t="s">
        <v>34</v>
      </c>
      <c r="E47" s="35">
        <v>102102</v>
      </c>
      <c r="F47" s="35">
        <v>102102</v>
      </c>
      <c r="G47" s="35">
        <f aca="true" t="shared" si="7" ref="G47:L47">SUM(G48:G51)</f>
        <v>102102</v>
      </c>
      <c r="H47" s="35">
        <f t="shared" si="7"/>
        <v>102102</v>
      </c>
      <c r="I47" s="35">
        <f t="shared" si="7"/>
        <v>102102</v>
      </c>
      <c r="J47" s="35">
        <f t="shared" si="7"/>
        <v>85407</v>
      </c>
      <c r="K47" s="35">
        <f t="shared" si="7"/>
        <v>16695</v>
      </c>
      <c r="L47" s="35">
        <f t="shared" si="7"/>
        <v>0</v>
      </c>
      <c r="M47" s="57">
        <v>0</v>
      </c>
      <c r="N47" s="36">
        <f>SUM(N48:N51)</f>
        <v>0</v>
      </c>
    </row>
    <row r="48" spans="1:14" ht="17.25" customHeight="1">
      <c r="A48" s="47"/>
      <c r="B48" s="52"/>
      <c r="C48" s="28" t="s">
        <v>1</v>
      </c>
      <c r="D48" s="32" t="s">
        <v>2</v>
      </c>
      <c r="E48" s="37"/>
      <c r="F48" s="37"/>
      <c r="G48" s="37">
        <v>78717</v>
      </c>
      <c r="H48" s="37">
        <v>78717</v>
      </c>
      <c r="I48" s="37">
        <f>H48</f>
        <v>78717</v>
      </c>
      <c r="J48" s="37">
        <f>I48</f>
        <v>78717</v>
      </c>
      <c r="K48" s="37"/>
      <c r="L48" s="37"/>
      <c r="M48" s="58"/>
      <c r="N48" s="38"/>
    </row>
    <row r="49" spans="1:14" ht="17.25" customHeight="1">
      <c r="A49" s="47"/>
      <c r="B49" s="52"/>
      <c r="C49" s="28" t="s">
        <v>4</v>
      </c>
      <c r="D49" s="33" t="s">
        <v>77</v>
      </c>
      <c r="E49" s="37"/>
      <c r="F49" s="37"/>
      <c r="G49" s="37">
        <v>6690</v>
      </c>
      <c r="H49" s="37">
        <v>6690</v>
      </c>
      <c r="I49" s="37">
        <f>H49</f>
        <v>6690</v>
      </c>
      <c r="J49" s="37">
        <f>I49</f>
        <v>6690</v>
      </c>
      <c r="K49" s="37"/>
      <c r="L49" s="37"/>
      <c r="M49" s="58"/>
      <c r="N49" s="38"/>
    </row>
    <row r="50" spans="1:14" ht="16.5" customHeight="1">
      <c r="A50" s="47"/>
      <c r="B50" s="52"/>
      <c r="C50" s="30" t="s">
        <v>19</v>
      </c>
      <c r="D50" s="32" t="s">
        <v>37</v>
      </c>
      <c r="E50" s="37"/>
      <c r="F50" s="37"/>
      <c r="G50" s="37">
        <v>14603</v>
      </c>
      <c r="H50" s="37">
        <v>14603</v>
      </c>
      <c r="I50" s="37">
        <f>H50</f>
        <v>14603</v>
      </c>
      <c r="J50" s="37"/>
      <c r="K50" s="37">
        <f>I50</f>
        <v>14603</v>
      </c>
      <c r="L50" s="37"/>
      <c r="M50" s="58"/>
      <c r="N50" s="38"/>
    </row>
    <row r="51" spans="1:14" ht="15" customHeight="1">
      <c r="A51" s="47"/>
      <c r="B51" s="52"/>
      <c r="C51" s="30" t="s">
        <v>5</v>
      </c>
      <c r="D51" s="32" t="s">
        <v>6</v>
      </c>
      <c r="E51" s="37"/>
      <c r="F51" s="37"/>
      <c r="G51" s="37">
        <v>2092</v>
      </c>
      <c r="H51" s="37">
        <v>2092</v>
      </c>
      <c r="I51" s="37">
        <f>H51</f>
        <v>2092</v>
      </c>
      <c r="J51" s="37"/>
      <c r="K51" s="37">
        <f>I51</f>
        <v>2092</v>
      </c>
      <c r="L51" s="37"/>
      <c r="M51" s="58"/>
      <c r="N51" s="38"/>
    </row>
    <row r="52" spans="1:14" ht="16.5" customHeight="1">
      <c r="A52" s="45" t="s">
        <v>32</v>
      </c>
      <c r="B52" s="46" t="s">
        <v>35</v>
      </c>
      <c r="C52" s="27" t="s">
        <v>56</v>
      </c>
      <c r="D52" s="34" t="s">
        <v>36</v>
      </c>
      <c r="E52" s="35">
        <v>15000</v>
      </c>
      <c r="F52" s="35">
        <v>15000</v>
      </c>
      <c r="G52" s="35">
        <f aca="true" t="shared" si="8" ref="G52:N52">SUM(G53:G56)</f>
        <v>15000</v>
      </c>
      <c r="H52" s="35">
        <f t="shared" si="8"/>
        <v>15000</v>
      </c>
      <c r="I52" s="35">
        <f t="shared" si="8"/>
        <v>15000</v>
      </c>
      <c r="J52" s="35">
        <f t="shared" si="8"/>
        <v>7866.21</v>
      </c>
      <c r="K52" s="35">
        <f t="shared" si="8"/>
        <v>833.79</v>
      </c>
      <c r="L52" s="35">
        <f t="shared" si="8"/>
        <v>0</v>
      </c>
      <c r="M52" s="57">
        <v>0</v>
      </c>
      <c r="N52" s="36">
        <f t="shared" si="8"/>
        <v>0</v>
      </c>
    </row>
    <row r="53" spans="1:14" ht="17.25" customHeight="1">
      <c r="A53" s="51"/>
      <c r="B53" s="52"/>
      <c r="C53" s="28" t="s">
        <v>0</v>
      </c>
      <c r="D53" s="33" t="s">
        <v>78</v>
      </c>
      <c r="E53" s="37"/>
      <c r="F53" s="37"/>
      <c r="G53" s="37">
        <v>6300</v>
      </c>
      <c r="H53" s="37">
        <v>6300</v>
      </c>
      <c r="I53" s="37">
        <f>H53</f>
        <v>6300</v>
      </c>
      <c r="J53" s="37"/>
      <c r="K53" s="37"/>
      <c r="L53" s="37"/>
      <c r="M53" s="58"/>
      <c r="N53" s="38"/>
    </row>
    <row r="54" spans="1:14" ht="16.5" customHeight="1">
      <c r="A54" s="51"/>
      <c r="B54" s="52"/>
      <c r="C54" s="28" t="s">
        <v>19</v>
      </c>
      <c r="D54" s="33" t="s">
        <v>37</v>
      </c>
      <c r="E54" s="37"/>
      <c r="F54" s="37"/>
      <c r="G54" s="37">
        <v>815.02</v>
      </c>
      <c r="H54" s="37">
        <v>815.02</v>
      </c>
      <c r="I54" s="37">
        <f>H54</f>
        <v>815.02</v>
      </c>
      <c r="J54" s="37"/>
      <c r="K54" s="37">
        <f>I54</f>
        <v>815.02</v>
      </c>
      <c r="L54" s="37"/>
      <c r="M54" s="58"/>
      <c r="N54" s="38"/>
    </row>
    <row r="55" spans="1:14" ht="12.75" customHeight="1">
      <c r="A55" s="51"/>
      <c r="B55" s="52"/>
      <c r="C55" s="28" t="s">
        <v>5</v>
      </c>
      <c r="D55" s="32" t="s">
        <v>6</v>
      </c>
      <c r="E55" s="37"/>
      <c r="F55" s="37"/>
      <c r="G55" s="37">
        <v>18.77</v>
      </c>
      <c r="H55" s="37">
        <v>18.77</v>
      </c>
      <c r="I55" s="37">
        <f>H55</f>
        <v>18.77</v>
      </c>
      <c r="J55" s="37"/>
      <c r="K55" s="37">
        <v>18.77</v>
      </c>
      <c r="L55" s="37"/>
      <c r="M55" s="58"/>
      <c r="N55" s="38"/>
    </row>
    <row r="56" spans="1:14" ht="13.5" customHeight="1">
      <c r="A56" s="51"/>
      <c r="B56" s="52"/>
      <c r="C56" s="28" t="s">
        <v>95</v>
      </c>
      <c r="D56" s="33" t="s">
        <v>96</v>
      </c>
      <c r="E56" s="37"/>
      <c r="F56" s="37"/>
      <c r="G56" s="37">
        <v>7866.21</v>
      </c>
      <c r="H56" s="37">
        <v>7866.21</v>
      </c>
      <c r="I56" s="37">
        <f>H56</f>
        <v>7866.21</v>
      </c>
      <c r="J56" s="37">
        <f>I56</f>
        <v>7866.21</v>
      </c>
      <c r="K56" s="37"/>
      <c r="L56" s="37"/>
      <c r="M56" s="58"/>
      <c r="N56" s="38"/>
    </row>
    <row r="57" spans="1:14" ht="25.5" customHeight="1">
      <c r="A57" s="45" t="s">
        <v>38</v>
      </c>
      <c r="B57" s="46" t="s">
        <v>52</v>
      </c>
      <c r="C57" s="27" t="s">
        <v>56</v>
      </c>
      <c r="D57" s="31" t="s">
        <v>82</v>
      </c>
      <c r="E57" s="35">
        <v>3279782</v>
      </c>
      <c r="F57" s="35">
        <v>3279781.9</v>
      </c>
      <c r="G57" s="35">
        <f aca="true" t="shared" si="9" ref="G57:N57">SUM(G58:G81)</f>
        <v>3279782</v>
      </c>
      <c r="H57" s="35">
        <f t="shared" si="9"/>
        <v>3279781.9</v>
      </c>
      <c r="I57" s="35">
        <f t="shared" si="9"/>
        <v>3279781.9</v>
      </c>
      <c r="J57" s="35">
        <f t="shared" si="9"/>
        <v>2707300.41</v>
      </c>
      <c r="K57" s="35">
        <f t="shared" si="9"/>
        <v>13210.29</v>
      </c>
      <c r="L57" s="35">
        <f t="shared" si="9"/>
        <v>0</v>
      </c>
      <c r="M57" s="35">
        <f t="shared" si="9"/>
        <v>0</v>
      </c>
      <c r="N57" s="35">
        <f t="shared" si="9"/>
        <v>0</v>
      </c>
    </row>
    <row r="58" spans="1:14" ht="14.25" customHeight="1">
      <c r="A58" s="94"/>
      <c r="B58" s="95"/>
      <c r="C58" s="96" t="s">
        <v>122</v>
      </c>
      <c r="D58" s="97" t="s">
        <v>99</v>
      </c>
      <c r="E58" s="83"/>
      <c r="F58" s="83"/>
      <c r="G58" s="83">
        <v>33.09</v>
      </c>
      <c r="H58" s="83">
        <v>33.09</v>
      </c>
      <c r="I58" s="83">
        <f>H58</f>
        <v>33.09</v>
      </c>
      <c r="J58" s="83"/>
      <c r="K58" s="83"/>
      <c r="L58" s="83"/>
      <c r="M58" s="84"/>
      <c r="N58" s="85"/>
    </row>
    <row r="59" spans="1:14" ht="17.25" customHeight="1">
      <c r="A59" s="49"/>
      <c r="B59" s="50"/>
      <c r="C59" s="29" t="s">
        <v>87</v>
      </c>
      <c r="D59" s="32" t="s">
        <v>99</v>
      </c>
      <c r="E59" s="39"/>
      <c r="F59" s="39"/>
      <c r="G59" s="39">
        <v>131827.67</v>
      </c>
      <c r="H59" s="39">
        <v>131827.67</v>
      </c>
      <c r="I59" s="83">
        <f aca="true" t="shared" si="10" ref="I59:I81">H59</f>
        <v>131827.67</v>
      </c>
      <c r="J59" s="39">
        <f aca="true" t="shared" si="11" ref="J59:J64">I59</f>
        <v>131827.67</v>
      </c>
      <c r="K59" s="39"/>
      <c r="L59" s="39"/>
      <c r="M59" s="59"/>
      <c r="N59" s="42"/>
    </row>
    <row r="60" spans="1:14" ht="14.25" customHeight="1">
      <c r="A60" s="51"/>
      <c r="B60" s="48"/>
      <c r="C60" s="28" t="s">
        <v>3</v>
      </c>
      <c r="D60" s="32" t="s">
        <v>83</v>
      </c>
      <c r="E60" s="37"/>
      <c r="F60" s="37"/>
      <c r="G60" s="39">
        <v>65870.27</v>
      </c>
      <c r="H60" s="39">
        <v>65870.27</v>
      </c>
      <c r="I60" s="83">
        <f t="shared" si="10"/>
        <v>65870.27</v>
      </c>
      <c r="J60" s="39">
        <f t="shared" si="11"/>
        <v>65870.27</v>
      </c>
      <c r="K60" s="39"/>
      <c r="L60" s="39"/>
      <c r="M60" s="59"/>
      <c r="N60" s="38"/>
    </row>
    <row r="61" spans="1:14" ht="16.5" customHeight="1">
      <c r="A61" s="51"/>
      <c r="B61" s="48"/>
      <c r="C61" s="28" t="s">
        <v>4</v>
      </c>
      <c r="D61" s="32" t="s">
        <v>79</v>
      </c>
      <c r="E61" s="37"/>
      <c r="F61" s="37"/>
      <c r="G61" s="39">
        <v>3915.68</v>
      </c>
      <c r="H61" s="39">
        <v>3915.68</v>
      </c>
      <c r="I61" s="83">
        <f t="shared" si="10"/>
        <v>3915.68</v>
      </c>
      <c r="J61" s="39">
        <f t="shared" si="11"/>
        <v>3915.68</v>
      </c>
      <c r="K61" s="39"/>
      <c r="L61" s="39"/>
      <c r="M61" s="59"/>
      <c r="N61" s="38"/>
    </row>
    <row r="62" spans="1:14" ht="15" customHeight="1">
      <c r="A62" s="51"/>
      <c r="B62" s="48"/>
      <c r="C62" s="28" t="s">
        <v>43</v>
      </c>
      <c r="D62" s="32" t="s">
        <v>104</v>
      </c>
      <c r="E62" s="37"/>
      <c r="F62" s="37"/>
      <c r="G62" s="39">
        <v>2091563.31</v>
      </c>
      <c r="H62" s="39">
        <v>2091563.31</v>
      </c>
      <c r="I62" s="83">
        <f t="shared" si="10"/>
        <v>2091563.31</v>
      </c>
      <c r="J62" s="39">
        <f t="shared" si="11"/>
        <v>2091563.31</v>
      </c>
      <c r="K62" s="39"/>
      <c r="L62" s="39"/>
      <c r="M62" s="59"/>
      <c r="N62" s="38"/>
    </row>
    <row r="63" spans="1:14" ht="18" customHeight="1">
      <c r="A63" s="51"/>
      <c r="B63" s="48"/>
      <c r="C63" s="28" t="s">
        <v>44</v>
      </c>
      <c r="D63" s="33" t="s">
        <v>80</v>
      </c>
      <c r="E63" s="37"/>
      <c r="F63" s="37"/>
      <c r="G63" s="39">
        <v>247657.19</v>
      </c>
      <c r="H63" s="39">
        <v>247657.19</v>
      </c>
      <c r="I63" s="83">
        <f t="shared" si="10"/>
        <v>247657.19</v>
      </c>
      <c r="J63" s="39">
        <f t="shared" si="11"/>
        <v>247657.19</v>
      </c>
      <c r="K63" s="39"/>
      <c r="L63" s="39"/>
      <c r="M63" s="59"/>
      <c r="N63" s="38"/>
    </row>
    <row r="64" spans="1:14" ht="18.75" customHeight="1">
      <c r="A64" s="51"/>
      <c r="B64" s="48"/>
      <c r="C64" s="28" t="s">
        <v>45</v>
      </c>
      <c r="D64" s="33" t="s">
        <v>46</v>
      </c>
      <c r="E64" s="37"/>
      <c r="F64" s="37"/>
      <c r="G64" s="39">
        <v>166466.29</v>
      </c>
      <c r="H64" s="39">
        <v>166466.29</v>
      </c>
      <c r="I64" s="83">
        <f t="shared" si="10"/>
        <v>166466.29</v>
      </c>
      <c r="J64" s="39">
        <f t="shared" si="11"/>
        <v>166466.29</v>
      </c>
      <c r="K64" s="39"/>
      <c r="L64" s="39"/>
      <c r="M64" s="59"/>
      <c r="N64" s="38"/>
    </row>
    <row r="65" spans="1:14" ht="31.5" customHeight="1">
      <c r="A65" s="51"/>
      <c r="B65" s="48"/>
      <c r="C65" s="28" t="s">
        <v>123</v>
      </c>
      <c r="D65" s="32" t="s">
        <v>138</v>
      </c>
      <c r="E65" s="37"/>
      <c r="F65" s="37"/>
      <c r="G65" s="39">
        <v>50980</v>
      </c>
      <c r="H65" s="39">
        <v>50980</v>
      </c>
      <c r="I65" s="83">
        <f t="shared" si="10"/>
        <v>50980</v>
      </c>
      <c r="J65" s="39"/>
      <c r="K65" s="39"/>
      <c r="L65" s="39"/>
      <c r="M65" s="59"/>
      <c r="N65" s="38"/>
    </row>
    <row r="66" spans="1:14" ht="15.75" customHeight="1">
      <c r="A66" s="51"/>
      <c r="B66" s="48"/>
      <c r="C66" s="30" t="s">
        <v>19</v>
      </c>
      <c r="D66" s="32" t="s">
        <v>81</v>
      </c>
      <c r="E66" s="37"/>
      <c r="F66" s="37"/>
      <c r="G66" s="39">
        <v>12098.12</v>
      </c>
      <c r="H66" s="39">
        <v>12098.12</v>
      </c>
      <c r="I66" s="83">
        <f t="shared" si="10"/>
        <v>12098.12</v>
      </c>
      <c r="J66" s="39"/>
      <c r="K66" s="39">
        <f>I66</f>
        <v>12098.12</v>
      </c>
      <c r="L66" s="39"/>
      <c r="M66" s="59"/>
      <c r="N66" s="38"/>
    </row>
    <row r="67" spans="1:14" ht="16.5" customHeight="1">
      <c r="A67" s="51"/>
      <c r="B67" s="48"/>
      <c r="C67" s="30" t="s">
        <v>5</v>
      </c>
      <c r="D67" s="32" t="s">
        <v>6</v>
      </c>
      <c r="E67" s="37"/>
      <c r="F67" s="37"/>
      <c r="G67" s="39">
        <v>1112.17</v>
      </c>
      <c r="H67" s="39">
        <v>1112.17</v>
      </c>
      <c r="I67" s="83">
        <f t="shared" si="10"/>
        <v>1112.17</v>
      </c>
      <c r="J67" s="39"/>
      <c r="K67" s="39">
        <f>I67</f>
        <v>1112.17</v>
      </c>
      <c r="L67" s="39"/>
      <c r="M67" s="59"/>
      <c r="N67" s="38"/>
    </row>
    <row r="68" spans="1:14" ht="15.75" customHeight="1">
      <c r="A68" s="51"/>
      <c r="B68" s="48"/>
      <c r="C68" s="28" t="s">
        <v>88</v>
      </c>
      <c r="D68" s="32" t="s">
        <v>89</v>
      </c>
      <c r="E68" s="37"/>
      <c r="F68" s="37"/>
      <c r="G68" s="39">
        <v>85892.32</v>
      </c>
      <c r="H68" s="39">
        <v>85892.32</v>
      </c>
      <c r="I68" s="83">
        <f t="shared" si="10"/>
        <v>85892.32</v>
      </c>
      <c r="J68" s="39"/>
      <c r="K68" s="39"/>
      <c r="L68" s="39"/>
      <c r="M68" s="59"/>
      <c r="N68" s="38"/>
    </row>
    <row r="69" spans="1:14" ht="15" customHeight="1">
      <c r="A69" s="51"/>
      <c r="B69" s="52"/>
      <c r="C69" s="28" t="s">
        <v>7</v>
      </c>
      <c r="D69" s="33" t="s">
        <v>8</v>
      </c>
      <c r="E69" s="37"/>
      <c r="F69" s="37"/>
      <c r="G69" s="39">
        <v>237154.17</v>
      </c>
      <c r="H69" s="39">
        <v>237154.07</v>
      </c>
      <c r="I69" s="83">
        <f t="shared" si="10"/>
        <v>237154.07</v>
      </c>
      <c r="J69" s="39"/>
      <c r="K69" s="39"/>
      <c r="L69" s="39"/>
      <c r="M69" s="59"/>
      <c r="N69" s="43"/>
    </row>
    <row r="70" spans="1:14" ht="13.5" customHeight="1">
      <c r="A70" s="51"/>
      <c r="B70" s="52"/>
      <c r="C70" s="28" t="s">
        <v>47</v>
      </c>
      <c r="D70" s="33" t="s">
        <v>48</v>
      </c>
      <c r="E70" s="37"/>
      <c r="F70" s="37"/>
      <c r="G70" s="39">
        <v>8903.99</v>
      </c>
      <c r="H70" s="39">
        <v>8903.99</v>
      </c>
      <c r="I70" s="83">
        <f t="shared" si="10"/>
        <v>8903.99</v>
      </c>
      <c r="J70" s="39"/>
      <c r="K70" s="39"/>
      <c r="L70" s="39"/>
      <c r="M70" s="59"/>
      <c r="N70" s="43"/>
    </row>
    <row r="71" spans="1:14" ht="14.25" customHeight="1">
      <c r="A71" s="51"/>
      <c r="B71" s="52"/>
      <c r="C71" s="28" t="s">
        <v>9</v>
      </c>
      <c r="D71" s="33" t="s">
        <v>49</v>
      </c>
      <c r="E71" s="37"/>
      <c r="F71" s="37"/>
      <c r="G71" s="39">
        <v>28948.58</v>
      </c>
      <c r="H71" s="39">
        <v>28948.58</v>
      </c>
      <c r="I71" s="83">
        <f t="shared" si="10"/>
        <v>28948.58</v>
      </c>
      <c r="J71" s="39"/>
      <c r="K71" s="39"/>
      <c r="L71" s="39"/>
      <c r="M71" s="59"/>
      <c r="N71" s="43"/>
    </row>
    <row r="72" spans="1:14" ht="15" customHeight="1">
      <c r="A72" s="51"/>
      <c r="B72" s="52"/>
      <c r="C72" s="28" t="s">
        <v>10</v>
      </c>
      <c r="D72" s="33" t="s">
        <v>50</v>
      </c>
      <c r="E72" s="37"/>
      <c r="F72" s="37"/>
      <c r="G72" s="39">
        <v>44717.65</v>
      </c>
      <c r="H72" s="39">
        <v>44717.65</v>
      </c>
      <c r="I72" s="83">
        <f t="shared" si="10"/>
        <v>44717.65</v>
      </c>
      <c r="J72" s="39"/>
      <c r="K72" s="39"/>
      <c r="L72" s="39"/>
      <c r="M72" s="59"/>
      <c r="N72" s="43"/>
    </row>
    <row r="73" spans="1:14" ht="15.75" customHeight="1">
      <c r="A73" s="51"/>
      <c r="B73" s="52"/>
      <c r="C73" s="28" t="s">
        <v>40</v>
      </c>
      <c r="D73" s="33" t="s">
        <v>41</v>
      </c>
      <c r="E73" s="37"/>
      <c r="F73" s="37"/>
      <c r="G73" s="39">
        <v>7416</v>
      </c>
      <c r="H73" s="39">
        <v>7416</v>
      </c>
      <c r="I73" s="83">
        <f t="shared" si="10"/>
        <v>7416</v>
      </c>
      <c r="J73" s="39"/>
      <c r="K73" s="39"/>
      <c r="L73" s="39"/>
      <c r="M73" s="59"/>
      <c r="N73" s="43"/>
    </row>
    <row r="74" spans="1:14" ht="16.5" customHeight="1">
      <c r="A74" s="51"/>
      <c r="B74" s="52"/>
      <c r="C74" s="28" t="s">
        <v>11</v>
      </c>
      <c r="D74" s="33" t="s">
        <v>51</v>
      </c>
      <c r="E74" s="37"/>
      <c r="F74" s="37"/>
      <c r="G74" s="39">
        <v>51144.54</v>
      </c>
      <c r="H74" s="39">
        <v>51144.54</v>
      </c>
      <c r="I74" s="83">
        <f t="shared" si="10"/>
        <v>51144.54</v>
      </c>
      <c r="J74" s="39"/>
      <c r="K74" s="39"/>
      <c r="L74" s="39"/>
      <c r="M74" s="59"/>
      <c r="N74" s="43"/>
    </row>
    <row r="75" spans="1:14" ht="16.5" customHeight="1">
      <c r="A75" s="51"/>
      <c r="B75" s="52"/>
      <c r="C75" s="28" t="s">
        <v>61</v>
      </c>
      <c r="D75" s="32" t="s">
        <v>103</v>
      </c>
      <c r="E75" s="37"/>
      <c r="F75" s="37"/>
      <c r="G75" s="39">
        <v>9982.06</v>
      </c>
      <c r="H75" s="39">
        <v>9982.06</v>
      </c>
      <c r="I75" s="83">
        <f t="shared" si="10"/>
        <v>9982.06</v>
      </c>
      <c r="J75" s="39"/>
      <c r="K75" s="39"/>
      <c r="L75" s="39"/>
      <c r="M75" s="59"/>
      <c r="N75" s="43"/>
    </row>
    <row r="76" spans="1:14" ht="15" customHeight="1">
      <c r="A76" s="51"/>
      <c r="B76" s="52"/>
      <c r="C76" s="28" t="s">
        <v>12</v>
      </c>
      <c r="D76" s="33" t="s">
        <v>13</v>
      </c>
      <c r="E76" s="37"/>
      <c r="F76" s="37"/>
      <c r="G76" s="39">
        <v>1440</v>
      </c>
      <c r="H76" s="39">
        <v>1440</v>
      </c>
      <c r="I76" s="83">
        <f t="shared" si="10"/>
        <v>1440</v>
      </c>
      <c r="J76" s="39"/>
      <c r="K76" s="39"/>
      <c r="L76" s="39"/>
      <c r="M76" s="59"/>
      <c r="N76" s="43"/>
    </row>
    <row r="77" spans="1:14" ht="15" customHeight="1">
      <c r="A77" s="51"/>
      <c r="B77" s="52"/>
      <c r="C77" s="28" t="s">
        <v>129</v>
      </c>
      <c r="D77" s="33" t="s">
        <v>130</v>
      </c>
      <c r="E77" s="37"/>
      <c r="F77" s="37"/>
      <c r="G77" s="39">
        <v>850.72</v>
      </c>
      <c r="H77" s="39">
        <v>850.72</v>
      </c>
      <c r="I77" s="83">
        <f t="shared" si="10"/>
        <v>850.72</v>
      </c>
      <c r="J77" s="39"/>
      <c r="K77" s="39"/>
      <c r="L77" s="39"/>
      <c r="M77" s="59"/>
      <c r="N77" s="43"/>
    </row>
    <row r="78" spans="1:14" ht="14.25" customHeight="1">
      <c r="A78" s="51"/>
      <c r="B78" s="52"/>
      <c r="C78" s="28" t="s">
        <v>14</v>
      </c>
      <c r="D78" s="33" t="s">
        <v>15</v>
      </c>
      <c r="E78" s="37"/>
      <c r="F78" s="37"/>
      <c r="G78" s="39">
        <v>8974.28</v>
      </c>
      <c r="H78" s="39">
        <v>8974.28</v>
      </c>
      <c r="I78" s="83">
        <f t="shared" si="10"/>
        <v>8974.28</v>
      </c>
      <c r="J78" s="39"/>
      <c r="K78" s="39"/>
      <c r="L78" s="39"/>
      <c r="M78" s="59"/>
      <c r="N78" s="43"/>
    </row>
    <row r="79" spans="1:14" ht="15" customHeight="1">
      <c r="A79" s="51"/>
      <c r="B79" s="52"/>
      <c r="C79" s="28" t="s">
        <v>16</v>
      </c>
      <c r="D79" s="33" t="s">
        <v>17</v>
      </c>
      <c r="E79" s="37"/>
      <c r="F79" s="37"/>
      <c r="G79" s="39">
        <v>2187.86</v>
      </c>
      <c r="H79" s="39">
        <v>2187.86</v>
      </c>
      <c r="I79" s="83">
        <f t="shared" si="10"/>
        <v>2187.86</v>
      </c>
      <c r="J79" s="39"/>
      <c r="K79" s="39"/>
      <c r="L79" s="39"/>
      <c r="M79" s="59"/>
      <c r="N79" s="43"/>
    </row>
    <row r="80" spans="1:14" ht="15" customHeight="1">
      <c r="A80" s="51"/>
      <c r="B80" s="52"/>
      <c r="C80" s="28" t="s">
        <v>20</v>
      </c>
      <c r="D80" s="32" t="s">
        <v>21</v>
      </c>
      <c r="E80" s="37"/>
      <c r="F80" s="37"/>
      <c r="G80" s="39">
        <v>15812</v>
      </c>
      <c r="H80" s="39">
        <v>15812</v>
      </c>
      <c r="I80" s="83">
        <f t="shared" si="10"/>
        <v>15812</v>
      </c>
      <c r="J80" s="39"/>
      <c r="K80" s="39"/>
      <c r="L80" s="39"/>
      <c r="M80" s="59"/>
      <c r="N80" s="43"/>
    </row>
    <row r="81" spans="1:14" ht="16.5" customHeight="1">
      <c r="A81" s="51"/>
      <c r="B81" s="52"/>
      <c r="C81" s="28" t="s">
        <v>53</v>
      </c>
      <c r="D81" s="33" t="s">
        <v>84</v>
      </c>
      <c r="E81" s="37"/>
      <c r="F81" s="37"/>
      <c r="G81" s="39">
        <v>4834.04</v>
      </c>
      <c r="H81" s="39">
        <v>4834.04</v>
      </c>
      <c r="I81" s="83">
        <f t="shared" si="10"/>
        <v>4834.04</v>
      </c>
      <c r="J81" s="39"/>
      <c r="K81" s="39"/>
      <c r="L81" s="39"/>
      <c r="M81" s="59"/>
      <c r="N81" s="43"/>
    </row>
    <row r="82" spans="1:14" ht="24" customHeight="1">
      <c r="A82" s="69">
        <v>801</v>
      </c>
      <c r="B82" s="70">
        <v>80102</v>
      </c>
      <c r="C82" s="72" t="s">
        <v>56</v>
      </c>
      <c r="D82" s="31" t="s">
        <v>119</v>
      </c>
      <c r="E82" s="73">
        <v>7727.96</v>
      </c>
      <c r="F82" s="73">
        <v>5955.05</v>
      </c>
      <c r="G82" s="73">
        <f>G83+G84+G85</f>
        <v>7727.96</v>
      </c>
      <c r="H82" s="73">
        <f>H83+H84+H85</f>
        <v>5955.05</v>
      </c>
      <c r="I82" s="73">
        <f>I83+I84+I85</f>
        <v>5955.05</v>
      </c>
      <c r="J82" s="71"/>
      <c r="K82" s="71"/>
      <c r="L82" s="71"/>
      <c r="M82" s="74"/>
      <c r="N82" s="75"/>
    </row>
    <row r="83" spans="1:14" s="87" customFormat="1" ht="48.75" customHeight="1">
      <c r="A83" s="88"/>
      <c r="B83" s="89"/>
      <c r="C83" s="90" t="s">
        <v>131</v>
      </c>
      <c r="D83" s="32" t="s">
        <v>132</v>
      </c>
      <c r="E83" s="91"/>
      <c r="F83" s="91"/>
      <c r="G83" s="92">
        <v>3177.52</v>
      </c>
      <c r="H83" s="92">
        <v>3177.52</v>
      </c>
      <c r="I83" s="92">
        <f>H83</f>
        <v>3177.52</v>
      </c>
      <c r="J83" s="92"/>
      <c r="K83" s="92"/>
      <c r="L83" s="92"/>
      <c r="M83" s="93"/>
      <c r="N83" s="81"/>
    </row>
    <row r="84" spans="1:14" ht="17.25" customHeight="1">
      <c r="A84" s="76"/>
      <c r="B84" s="77"/>
      <c r="C84" s="82" t="s">
        <v>7</v>
      </c>
      <c r="D84" s="33" t="s">
        <v>8</v>
      </c>
      <c r="E84" s="78"/>
      <c r="F84" s="78"/>
      <c r="G84" s="79">
        <v>76.48</v>
      </c>
      <c r="H84" s="79">
        <v>58.96</v>
      </c>
      <c r="I84" s="79">
        <f>H84</f>
        <v>58.96</v>
      </c>
      <c r="J84" s="79"/>
      <c r="K84" s="79"/>
      <c r="L84" s="79"/>
      <c r="M84" s="80"/>
      <c r="N84" s="81"/>
    </row>
    <row r="85" spans="1:14" ht="18.75" customHeight="1">
      <c r="A85" s="51"/>
      <c r="B85" s="52"/>
      <c r="C85" s="28" t="s">
        <v>124</v>
      </c>
      <c r="D85" s="32" t="s">
        <v>125</v>
      </c>
      <c r="E85" s="37"/>
      <c r="F85" s="37"/>
      <c r="G85" s="39">
        <v>4473.96</v>
      </c>
      <c r="H85" s="39">
        <v>2718.57</v>
      </c>
      <c r="I85" s="79">
        <f>H85</f>
        <v>2718.57</v>
      </c>
      <c r="J85" s="39"/>
      <c r="K85" s="39"/>
      <c r="L85" s="39"/>
      <c r="M85" s="59"/>
      <c r="N85" s="43"/>
    </row>
    <row r="86" spans="1:14" ht="24" customHeight="1">
      <c r="A86" s="69">
        <v>801</v>
      </c>
      <c r="B86" s="70">
        <v>80111</v>
      </c>
      <c r="C86" s="72" t="s">
        <v>56</v>
      </c>
      <c r="D86" s="31" t="s">
        <v>137</v>
      </c>
      <c r="E86" s="73">
        <v>8417.18</v>
      </c>
      <c r="F86" s="73">
        <v>8191.4</v>
      </c>
      <c r="G86" s="73">
        <f>G87+G88+G89</f>
        <v>8417.18</v>
      </c>
      <c r="H86" s="73">
        <f>H87+H88+H89</f>
        <v>8191.4</v>
      </c>
      <c r="I86" s="73">
        <f>I87+I88+I89</f>
        <v>8191.4</v>
      </c>
      <c r="J86" s="71"/>
      <c r="K86" s="71"/>
      <c r="L86" s="71"/>
      <c r="M86" s="74"/>
      <c r="N86" s="75"/>
    </row>
    <row r="87" spans="1:14" s="87" customFormat="1" ht="48.75" customHeight="1">
      <c r="A87" s="88"/>
      <c r="B87" s="89"/>
      <c r="C87" s="90" t="s">
        <v>131</v>
      </c>
      <c r="D87" s="32" t="s">
        <v>132</v>
      </c>
      <c r="E87" s="91"/>
      <c r="F87" s="91"/>
      <c r="G87" s="92">
        <v>556.91</v>
      </c>
      <c r="H87" s="92">
        <v>556.91</v>
      </c>
      <c r="I87" s="92">
        <f>H87</f>
        <v>556.91</v>
      </c>
      <c r="J87" s="92"/>
      <c r="K87" s="92"/>
      <c r="L87" s="92"/>
      <c r="M87" s="93"/>
      <c r="N87" s="81"/>
    </row>
    <row r="88" spans="1:14" ht="17.25" customHeight="1">
      <c r="A88" s="76"/>
      <c r="B88" s="77"/>
      <c r="C88" s="82" t="s">
        <v>7</v>
      </c>
      <c r="D88" s="33" t="s">
        <v>8</v>
      </c>
      <c r="E88" s="78"/>
      <c r="F88" s="78"/>
      <c r="G88" s="79">
        <v>83.32</v>
      </c>
      <c r="H88" s="79">
        <v>81.09</v>
      </c>
      <c r="I88" s="79">
        <f>H88</f>
        <v>81.09</v>
      </c>
      <c r="J88" s="79"/>
      <c r="K88" s="79"/>
      <c r="L88" s="79"/>
      <c r="M88" s="80"/>
      <c r="N88" s="81"/>
    </row>
    <row r="89" spans="1:14" ht="18.75" customHeight="1">
      <c r="A89" s="51"/>
      <c r="B89" s="52"/>
      <c r="C89" s="28" t="s">
        <v>124</v>
      </c>
      <c r="D89" s="32" t="s">
        <v>125</v>
      </c>
      <c r="E89" s="37"/>
      <c r="F89" s="37"/>
      <c r="G89" s="39">
        <v>7776.95</v>
      </c>
      <c r="H89" s="39">
        <v>7553.4</v>
      </c>
      <c r="I89" s="79">
        <f>H89</f>
        <v>7553.4</v>
      </c>
      <c r="J89" s="39"/>
      <c r="K89" s="39"/>
      <c r="L89" s="39"/>
      <c r="M89" s="59"/>
      <c r="N89" s="43"/>
    </row>
    <row r="90" spans="1:14" ht="24" customHeight="1">
      <c r="A90" s="69">
        <v>851</v>
      </c>
      <c r="B90" s="70">
        <v>85141</v>
      </c>
      <c r="C90" s="72" t="s">
        <v>120</v>
      </c>
      <c r="D90" s="31" t="s">
        <v>121</v>
      </c>
      <c r="E90" s="73">
        <v>400000</v>
      </c>
      <c r="F90" s="73">
        <v>399906</v>
      </c>
      <c r="G90" s="73">
        <f>G91</f>
        <v>400000</v>
      </c>
      <c r="H90" s="73">
        <f>H91</f>
        <v>399906</v>
      </c>
      <c r="I90" s="71"/>
      <c r="J90" s="71"/>
      <c r="K90" s="71"/>
      <c r="L90" s="71"/>
      <c r="M90" s="98">
        <f>M91</f>
        <v>399906</v>
      </c>
      <c r="N90" s="75"/>
    </row>
    <row r="91" spans="1:14" ht="24" customHeight="1">
      <c r="A91" s="76"/>
      <c r="B91" s="77"/>
      <c r="C91" s="82" t="s">
        <v>112</v>
      </c>
      <c r="D91" s="86" t="s">
        <v>113</v>
      </c>
      <c r="E91" s="78"/>
      <c r="F91" s="78"/>
      <c r="G91" s="79">
        <v>400000</v>
      </c>
      <c r="H91" s="79">
        <v>399906</v>
      </c>
      <c r="I91" s="79"/>
      <c r="J91" s="79"/>
      <c r="K91" s="79"/>
      <c r="L91" s="79"/>
      <c r="M91" s="80">
        <f>H91</f>
        <v>399906</v>
      </c>
      <c r="N91" s="81"/>
    </row>
    <row r="92" spans="1:14" ht="37.5" customHeight="1">
      <c r="A92" s="45" t="s">
        <v>57</v>
      </c>
      <c r="B92" s="46" t="s">
        <v>58</v>
      </c>
      <c r="C92" s="27" t="s">
        <v>56</v>
      </c>
      <c r="D92" s="31" t="s">
        <v>107</v>
      </c>
      <c r="E92" s="35">
        <v>1615866</v>
      </c>
      <c r="F92" s="35">
        <v>1613580.8</v>
      </c>
      <c r="G92" s="35">
        <f aca="true" t="shared" si="12" ref="G92:N92">G93</f>
        <v>1615866</v>
      </c>
      <c r="H92" s="35">
        <f t="shared" si="12"/>
        <v>1613580.8</v>
      </c>
      <c r="I92" s="35">
        <f t="shared" si="12"/>
        <v>1613580.8</v>
      </c>
      <c r="J92" s="35">
        <f t="shared" si="12"/>
        <v>0</v>
      </c>
      <c r="K92" s="35">
        <f t="shared" si="12"/>
        <v>0</v>
      </c>
      <c r="L92" s="35">
        <f t="shared" si="12"/>
        <v>1613580.8</v>
      </c>
      <c r="M92" s="57">
        <v>0</v>
      </c>
      <c r="N92" s="36">
        <f t="shared" si="12"/>
        <v>0</v>
      </c>
    </row>
    <row r="93" spans="1:14" ht="26.25" customHeight="1">
      <c r="A93" s="51"/>
      <c r="B93" s="52"/>
      <c r="C93" s="28" t="s">
        <v>59</v>
      </c>
      <c r="D93" s="32" t="s">
        <v>85</v>
      </c>
      <c r="E93" s="37"/>
      <c r="F93" s="37"/>
      <c r="G93" s="37">
        <v>1615866</v>
      </c>
      <c r="H93" s="37">
        <v>1613580.8</v>
      </c>
      <c r="I93" s="37">
        <f>H93</f>
        <v>1613580.8</v>
      </c>
      <c r="J93" s="37"/>
      <c r="K93" s="37"/>
      <c r="L93" s="37">
        <f>I93</f>
        <v>1613580.8</v>
      </c>
      <c r="M93" s="58"/>
      <c r="N93" s="43"/>
    </row>
    <row r="94" spans="1:14" ht="18.75" customHeight="1">
      <c r="A94" s="45" t="s">
        <v>54</v>
      </c>
      <c r="B94" s="46">
        <v>85205</v>
      </c>
      <c r="C94" s="27" t="s">
        <v>56</v>
      </c>
      <c r="D94" s="34" t="s">
        <v>92</v>
      </c>
      <c r="E94" s="35">
        <v>464682</v>
      </c>
      <c r="F94" s="35">
        <v>460927.98</v>
      </c>
      <c r="G94" s="35">
        <f aca="true" t="shared" si="13" ref="G94:L94">SUM(G95:G109)</f>
        <v>464682</v>
      </c>
      <c r="H94" s="35">
        <f t="shared" si="13"/>
        <v>460927.98</v>
      </c>
      <c r="I94" s="35">
        <f t="shared" si="13"/>
        <v>460927.98</v>
      </c>
      <c r="J94" s="35">
        <f t="shared" si="13"/>
        <v>258928.34</v>
      </c>
      <c r="K94" s="35">
        <f t="shared" si="13"/>
        <v>49677.560000000005</v>
      </c>
      <c r="L94" s="35">
        <f t="shared" si="13"/>
        <v>0</v>
      </c>
      <c r="M94" s="57">
        <v>0</v>
      </c>
      <c r="N94" s="36">
        <f>SUM(N95:N108)</f>
        <v>0</v>
      </c>
    </row>
    <row r="95" spans="1:14" ht="17.25" customHeight="1">
      <c r="A95" s="47"/>
      <c r="B95" s="48"/>
      <c r="C95" s="28" t="s">
        <v>1</v>
      </c>
      <c r="D95" s="32" t="s">
        <v>2</v>
      </c>
      <c r="E95" s="37"/>
      <c r="F95" s="37"/>
      <c r="G95" s="37">
        <v>244474.9</v>
      </c>
      <c r="H95" s="37">
        <v>241652.24</v>
      </c>
      <c r="I95" s="37">
        <f>H95</f>
        <v>241652.24</v>
      </c>
      <c r="J95" s="37">
        <f>I95</f>
        <v>241652.24</v>
      </c>
      <c r="K95" s="37"/>
      <c r="L95" s="37"/>
      <c r="M95" s="58"/>
      <c r="N95" s="38"/>
    </row>
    <row r="96" spans="1:14" ht="15.75" customHeight="1">
      <c r="A96" s="47"/>
      <c r="B96" s="48"/>
      <c r="C96" s="28">
        <v>4040</v>
      </c>
      <c r="D96" s="32" t="s">
        <v>79</v>
      </c>
      <c r="E96" s="37"/>
      <c r="F96" s="37"/>
      <c r="G96" s="37">
        <v>15356.1</v>
      </c>
      <c r="H96" s="37">
        <v>15356.1</v>
      </c>
      <c r="I96" s="37">
        <f aca="true" t="shared" si="14" ref="I96:I109">H96</f>
        <v>15356.1</v>
      </c>
      <c r="J96" s="37">
        <f>I96</f>
        <v>15356.1</v>
      </c>
      <c r="K96" s="37"/>
      <c r="L96" s="37"/>
      <c r="M96" s="58"/>
      <c r="N96" s="38"/>
    </row>
    <row r="97" spans="1:14" ht="16.5" customHeight="1">
      <c r="A97" s="47"/>
      <c r="B97" s="48"/>
      <c r="C97" s="28" t="s">
        <v>19</v>
      </c>
      <c r="D97" s="32" t="s">
        <v>81</v>
      </c>
      <c r="E97" s="37"/>
      <c r="F97" s="37"/>
      <c r="G97" s="37">
        <v>45105.53</v>
      </c>
      <c r="H97" s="37">
        <v>44560.44</v>
      </c>
      <c r="I97" s="37">
        <f t="shared" si="14"/>
        <v>44560.44</v>
      </c>
      <c r="J97" s="37"/>
      <c r="K97" s="37">
        <f>I97</f>
        <v>44560.44</v>
      </c>
      <c r="L97" s="37"/>
      <c r="M97" s="58"/>
      <c r="N97" s="38"/>
    </row>
    <row r="98" spans="1:14" ht="16.5" customHeight="1">
      <c r="A98" s="47"/>
      <c r="B98" s="48"/>
      <c r="C98" s="28" t="s">
        <v>5</v>
      </c>
      <c r="D98" s="32" t="s">
        <v>6</v>
      </c>
      <c r="E98" s="37"/>
      <c r="F98" s="37"/>
      <c r="G98" s="37">
        <v>5200.37</v>
      </c>
      <c r="H98" s="37">
        <v>5117.12</v>
      </c>
      <c r="I98" s="37">
        <f t="shared" si="14"/>
        <v>5117.12</v>
      </c>
      <c r="J98" s="37"/>
      <c r="K98" s="37">
        <f>I98</f>
        <v>5117.12</v>
      </c>
      <c r="L98" s="37"/>
      <c r="M98" s="58"/>
      <c r="N98" s="38"/>
    </row>
    <row r="99" spans="1:14" ht="16.5" customHeight="1">
      <c r="A99" s="47"/>
      <c r="B99" s="48"/>
      <c r="C99" s="28" t="s">
        <v>95</v>
      </c>
      <c r="D99" s="32" t="s">
        <v>96</v>
      </c>
      <c r="E99" s="37"/>
      <c r="F99" s="37"/>
      <c r="G99" s="37">
        <v>1920</v>
      </c>
      <c r="H99" s="37">
        <v>1920</v>
      </c>
      <c r="I99" s="37">
        <f t="shared" si="14"/>
        <v>1920</v>
      </c>
      <c r="J99" s="37">
        <f>I99</f>
        <v>1920</v>
      </c>
      <c r="K99" s="37"/>
      <c r="L99" s="37"/>
      <c r="M99" s="58"/>
      <c r="N99" s="38"/>
    </row>
    <row r="100" spans="1:14" ht="14.25" customHeight="1">
      <c r="A100" s="47"/>
      <c r="B100" s="48"/>
      <c r="C100" s="28" t="s">
        <v>7</v>
      </c>
      <c r="D100" s="33" t="s">
        <v>8</v>
      </c>
      <c r="E100" s="37"/>
      <c r="F100" s="37"/>
      <c r="G100" s="37">
        <v>101198.45</v>
      </c>
      <c r="H100" s="37">
        <v>101198.45</v>
      </c>
      <c r="I100" s="37">
        <f t="shared" si="14"/>
        <v>101198.45</v>
      </c>
      <c r="J100" s="37"/>
      <c r="K100" s="37"/>
      <c r="L100" s="37"/>
      <c r="M100" s="58"/>
      <c r="N100" s="38"/>
    </row>
    <row r="101" spans="1:14" ht="14.25" customHeight="1">
      <c r="A101" s="47"/>
      <c r="B101" s="48"/>
      <c r="C101" s="28" t="s">
        <v>115</v>
      </c>
      <c r="D101" s="33" t="s">
        <v>117</v>
      </c>
      <c r="E101" s="37"/>
      <c r="F101" s="37"/>
      <c r="G101" s="37">
        <v>773.1</v>
      </c>
      <c r="H101" s="37">
        <v>773.1</v>
      </c>
      <c r="I101" s="37">
        <f t="shared" si="14"/>
        <v>773.1</v>
      </c>
      <c r="J101" s="37"/>
      <c r="K101" s="37"/>
      <c r="L101" s="37"/>
      <c r="M101" s="58"/>
      <c r="N101" s="38"/>
    </row>
    <row r="102" spans="1:14" ht="14.25" customHeight="1">
      <c r="A102" s="47"/>
      <c r="B102" s="48"/>
      <c r="C102" s="28" t="s">
        <v>60</v>
      </c>
      <c r="D102" s="32" t="s">
        <v>106</v>
      </c>
      <c r="E102" s="37"/>
      <c r="F102" s="37"/>
      <c r="G102" s="37">
        <v>150</v>
      </c>
      <c r="H102" s="37">
        <v>150</v>
      </c>
      <c r="I102" s="37">
        <f t="shared" si="14"/>
        <v>150</v>
      </c>
      <c r="J102" s="37"/>
      <c r="K102" s="37"/>
      <c r="L102" s="37"/>
      <c r="M102" s="58"/>
      <c r="N102" s="38"/>
    </row>
    <row r="103" spans="1:14" ht="13.5" customHeight="1">
      <c r="A103" s="47"/>
      <c r="B103" s="48"/>
      <c r="C103" s="28" t="s">
        <v>9</v>
      </c>
      <c r="D103" s="33" t="s">
        <v>49</v>
      </c>
      <c r="E103" s="37"/>
      <c r="F103" s="37"/>
      <c r="G103" s="37">
        <v>12420</v>
      </c>
      <c r="H103" s="37">
        <v>12116.98</v>
      </c>
      <c r="I103" s="37">
        <f t="shared" si="14"/>
        <v>12116.98</v>
      </c>
      <c r="J103" s="37"/>
      <c r="K103" s="37"/>
      <c r="L103" s="37"/>
      <c r="M103" s="58"/>
      <c r="N103" s="38"/>
    </row>
    <row r="104" spans="1:14" ht="12.75">
      <c r="A104" s="47"/>
      <c r="B104" s="48"/>
      <c r="C104" s="28" t="s">
        <v>40</v>
      </c>
      <c r="D104" s="33" t="s">
        <v>41</v>
      </c>
      <c r="E104" s="37"/>
      <c r="F104" s="37"/>
      <c r="G104" s="37">
        <v>140</v>
      </c>
      <c r="H104" s="37">
        <v>140</v>
      </c>
      <c r="I104" s="37">
        <f t="shared" si="14"/>
        <v>140</v>
      </c>
      <c r="J104" s="37"/>
      <c r="K104" s="37"/>
      <c r="L104" s="37"/>
      <c r="M104" s="58"/>
      <c r="N104" s="38"/>
    </row>
    <row r="105" spans="1:14" ht="15.75" customHeight="1">
      <c r="A105" s="47"/>
      <c r="B105" s="48"/>
      <c r="C105" s="28" t="s">
        <v>11</v>
      </c>
      <c r="D105" s="33" t="s">
        <v>51</v>
      </c>
      <c r="E105" s="37"/>
      <c r="F105" s="37"/>
      <c r="G105" s="37">
        <v>28027.11</v>
      </c>
      <c r="H105" s="37">
        <v>28027.11</v>
      </c>
      <c r="I105" s="37">
        <f t="shared" si="14"/>
        <v>28027.11</v>
      </c>
      <c r="J105" s="37"/>
      <c r="K105" s="37"/>
      <c r="L105" s="37"/>
      <c r="M105" s="58"/>
      <c r="N105" s="38"/>
    </row>
    <row r="106" spans="1:14" ht="15.75" customHeight="1">
      <c r="A106" s="47"/>
      <c r="B106" s="48"/>
      <c r="C106" s="28" t="s">
        <v>61</v>
      </c>
      <c r="D106" s="32" t="s">
        <v>103</v>
      </c>
      <c r="E106" s="37"/>
      <c r="F106" s="37"/>
      <c r="G106" s="37">
        <v>925.42</v>
      </c>
      <c r="H106" s="37">
        <v>925.42</v>
      </c>
      <c r="I106" s="37">
        <f t="shared" si="14"/>
        <v>925.42</v>
      </c>
      <c r="J106" s="37"/>
      <c r="K106" s="37"/>
      <c r="L106" s="37"/>
      <c r="M106" s="58"/>
      <c r="N106" s="38"/>
    </row>
    <row r="107" spans="1:14" ht="14.25" customHeight="1">
      <c r="A107" s="47"/>
      <c r="B107" s="48"/>
      <c r="C107" s="28" t="s">
        <v>12</v>
      </c>
      <c r="D107" s="33" t="s">
        <v>13</v>
      </c>
      <c r="E107" s="37"/>
      <c r="F107" s="37"/>
      <c r="G107" s="37">
        <v>219.77</v>
      </c>
      <c r="H107" s="37">
        <v>219.77</v>
      </c>
      <c r="I107" s="37">
        <f t="shared" si="14"/>
        <v>219.77</v>
      </c>
      <c r="J107" s="37"/>
      <c r="K107" s="37"/>
      <c r="L107" s="37"/>
      <c r="M107" s="58"/>
      <c r="N107" s="38"/>
    </row>
    <row r="108" spans="1:14" ht="15.75" customHeight="1">
      <c r="A108" s="47"/>
      <c r="B108" s="48"/>
      <c r="C108" s="28" t="s">
        <v>16</v>
      </c>
      <c r="D108" s="33" t="s">
        <v>17</v>
      </c>
      <c r="E108" s="37"/>
      <c r="F108" s="37"/>
      <c r="G108" s="37">
        <v>7865</v>
      </c>
      <c r="H108" s="37">
        <v>7865</v>
      </c>
      <c r="I108" s="37">
        <f t="shared" si="14"/>
        <v>7865</v>
      </c>
      <c r="J108" s="37"/>
      <c r="K108" s="37"/>
      <c r="L108" s="37"/>
      <c r="M108" s="58"/>
      <c r="N108" s="38"/>
    </row>
    <row r="109" spans="1:14" ht="15.75" customHeight="1" thickBot="1">
      <c r="A109" s="62"/>
      <c r="B109" s="63"/>
      <c r="C109" s="64" t="s">
        <v>116</v>
      </c>
      <c r="D109" s="65" t="s">
        <v>118</v>
      </c>
      <c r="E109" s="66"/>
      <c r="F109" s="66"/>
      <c r="G109" s="66">
        <v>906.25</v>
      </c>
      <c r="H109" s="66">
        <v>906.25</v>
      </c>
      <c r="I109" s="37">
        <f t="shared" si="14"/>
        <v>906.25</v>
      </c>
      <c r="J109" s="66"/>
      <c r="K109" s="66"/>
      <c r="L109" s="66"/>
      <c r="M109" s="67"/>
      <c r="N109" s="68"/>
    </row>
    <row r="110" spans="1:14" ht="25.5" customHeight="1" thickBot="1">
      <c r="A110" s="102" t="s">
        <v>66</v>
      </c>
      <c r="B110" s="103"/>
      <c r="C110" s="103"/>
      <c r="D110" s="103"/>
      <c r="E110" s="44">
        <f>E14+E16+E29+E31+E33+E47+E52+E57+E82+E86+E90+E94+E92</f>
        <v>6325019.140000001</v>
      </c>
      <c r="F110" s="44">
        <f aca="true" t="shared" si="15" ref="F110:N110">F14+F16+F29+F31+F33+F47+F52+F57+F82+F86+F90+F94+F92</f>
        <v>6316887.13</v>
      </c>
      <c r="G110" s="44">
        <f t="shared" si="15"/>
        <v>6325019.140000001</v>
      </c>
      <c r="H110" s="44">
        <f t="shared" si="15"/>
        <v>6316887.13</v>
      </c>
      <c r="I110" s="44">
        <f t="shared" si="15"/>
        <v>5916981.13</v>
      </c>
      <c r="J110" s="44">
        <f t="shared" si="15"/>
        <v>3307665.92</v>
      </c>
      <c r="K110" s="44">
        <f t="shared" si="15"/>
        <v>121461.98999999999</v>
      </c>
      <c r="L110" s="44">
        <f t="shared" si="15"/>
        <v>1613580.8</v>
      </c>
      <c r="M110" s="44">
        <f t="shared" si="15"/>
        <v>399906</v>
      </c>
      <c r="N110" s="44">
        <f t="shared" si="15"/>
        <v>0</v>
      </c>
    </row>
    <row r="111" ht="15" customHeight="1"/>
    <row r="112" spans="1:14" ht="18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10"/>
      <c r="L112" s="110"/>
      <c r="M112" s="26"/>
      <c r="N112" s="15"/>
    </row>
    <row r="113" spans="1:14" ht="1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13"/>
      <c r="L114" s="113"/>
      <c r="M114" s="14"/>
      <c r="N114" s="15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99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</sheetData>
  <sheetProtection/>
  <mergeCells count="32">
    <mergeCell ref="E1:N1"/>
    <mergeCell ref="A2:N2"/>
    <mergeCell ref="I4:M4"/>
    <mergeCell ref="M33:M34"/>
    <mergeCell ref="M5:M6"/>
    <mergeCell ref="I33:I34"/>
    <mergeCell ref="I5:I6"/>
    <mergeCell ref="J5:L5"/>
    <mergeCell ref="B8:D8"/>
    <mergeCell ref="D33:D34"/>
    <mergeCell ref="N4:N6"/>
    <mergeCell ref="D4:D6"/>
    <mergeCell ref="A4:C4"/>
    <mergeCell ref="N33:N34"/>
    <mergeCell ref="A33:A34"/>
    <mergeCell ref="F4:F6"/>
    <mergeCell ref="G4:G6"/>
    <mergeCell ref="B13:G13"/>
    <mergeCell ref="E33:E34"/>
    <mergeCell ref="E4:E6"/>
    <mergeCell ref="H4:H6"/>
    <mergeCell ref="G33:G34"/>
    <mergeCell ref="K33:K34"/>
    <mergeCell ref="L33:L34"/>
    <mergeCell ref="J33:J34"/>
    <mergeCell ref="K114:L114"/>
    <mergeCell ref="F33:F34"/>
    <mergeCell ref="A110:D110"/>
    <mergeCell ref="H33:H34"/>
    <mergeCell ref="B33:B34"/>
    <mergeCell ref="C33:C34"/>
    <mergeCell ref="K112:L112"/>
  </mergeCells>
  <printOptions horizontalCentered="1"/>
  <pageMargins left="0" right="0" top="0.35433070866141736" bottom="0.3937007874015748" header="0.5118110236220472" footer="0.11811023622047245"/>
  <pageSetup fitToHeight="0" fitToWidth="1" horizontalDpi="600" verticalDpi="600" orientation="landscape" paperSize="9" scale="8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2016-03-18T13:13:56Z</cp:lastPrinted>
  <dcterms:created xsi:type="dcterms:W3CDTF">2002-03-22T09:59:04Z</dcterms:created>
  <dcterms:modified xsi:type="dcterms:W3CDTF">2016-03-20T15:10:52Z</dcterms:modified>
  <cp:category/>
  <cp:version/>
  <cp:contentType/>
  <cp:contentStatus/>
</cp:coreProperties>
</file>