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6" sheetId="2" r:id="rId2"/>
  </sheets>
  <definedNames>
    <definedName name="_xlnm.Print_Area" localSheetId="1">'Z 1.6'!$A$1:$L$26</definedName>
  </definedNames>
  <calcPr fullCalcOnLoad="1"/>
</workbook>
</file>

<file path=xl/sharedStrings.xml><?xml version="1.0" encoding="utf-8"?>
<sst xmlns="http://schemas.openxmlformats.org/spreadsheetml/2006/main" count="56" uniqueCount="52">
  <si>
    <t>Wykonanie              za  2010 rok</t>
  </si>
  <si>
    <t>Starosta Olecki</t>
  </si>
  <si>
    <t xml:space="preserve">    3. Dotacje celowe na zadania w ramach umów i porozumień z jst</t>
  </si>
  <si>
    <t>Zakup usług pozostałych</t>
  </si>
  <si>
    <t>Z tego:</t>
  </si>
  <si>
    <t>wynagrodznia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</si>
  <si>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</si>
  <si>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</si>
  <si>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</si>
  <si>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</si>
  <si>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</si>
  <si>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</si>
  <si>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</si>
  <si>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</si>
  <si>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</si>
  <si>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</si>
  <si>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</si>
  <si>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</si>
  <si>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</si>
  <si>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OGÓŁEM DOTACJE NA ZADANIA WŁASNE</t>
  </si>
  <si>
    <t>Wydatki bieżące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</si>
  <si>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</si>
  <si>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</si>
  <si>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</si>
  <si>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</si>
  <si>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</si>
  <si>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</si>
  <si>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</si>
  <si>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</si>
  <si>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</si>
  <si>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</si>
  <si>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</si>
  <si>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</si>
  <si>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</si>
  <si>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Załącznik Nr 1.6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</si>
  <si>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</si>
  <si>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</si>
  <si>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</si>
  <si>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</si>
  <si>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Komendy powiatowe Państwowej Straży Pożarnej</t>
  </si>
  <si>
    <t>Pozostała działalność</t>
  </si>
  <si>
    <t>Wynagrodzenia bezosobowe</t>
  </si>
  <si>
    <t>Wynagrodzenia osobowe pracowników</t>
  </si>
  <si>
    <t>Zakup materiałów i wyposażenia</t>
  </si>
  <si>
    <t>Zakup środków żywności</t>
  </si>
  <si>
    <t>Wykonanie dochodów i wydatków bieżących realizowanych na podstawie porozumień (umów) z organami administracji rządowej  za  2015 rok</t>
  </si>
  <si>
    <t>Plan dotacji na 2015 rok ogółem</t>
  </si>
  <si>
    <t>Wykonanie dotacji                      za  2015 rok</t>
  </si>
  <si>
    <t>Plan wydatków na 2015 rok ogółem</t>
  </si>
  <si>
    <t>Wykonanie wydatków za  2015 rok</t>
  </si>
  <si>
    <t>Zadania z zakresu przeciwdziałania przemocy w rodzinie</t>
  </si>
  <si>
    <t>zakup materiałów i wyposazenia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</si>
</sst>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wrapText="1"/>
    </xf>
    <xf numFmtId="10" fontId="3" fillId="35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4" borderId="11" xfId="0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10" fontId="3" fillId="35" borderId="17" xfId="54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4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0" fontId="3" fillId="36" borderId="12" xfId="54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6" fillId="37" borderId="18" xfId="0" applyNumberFormat="1" applyFont="1" applyFill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3" fillId="37" borderId="16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4" customWidth="1"/>
  </cols>
  <sheetData>
    <row r="1" ht="12" customHeight="1"/>
    <row r="2" ht="14.25" customHeight="1">
      <c r="C2" t="s">
        <v>23</v>
      </c>
    </row>
    <row r="3" spans="1:4" ht="69.75" customHeight="1" thickBot="1">
      <c r="A3" s="65" t="s">
        <v>37</v>
      </c>
      <c r="B3" s="65"/>
      <c r="C3" s="65"/>
      <c r="D3" s="65"/>
    </row>
    <row r="4" spans="1:4" ht="42.75" customHeight="1">
      <c r="A4" s="25" t="s">
        <v>21</v>
      </c>
      <c r="B4" s="26" t="s">
        <v>36</v>
      </c>
      <c r="C4" s="26" t="s">
        <v>0</v>
      </c>
      <c r="D4" s="27" t="s">
        <v>24</v>
      </c>
    </row>
    <row r="5" spans="1:4" ht="12.75">
      <c r="A5" s="3">
        <v>1</v>
      </c>
      <c r="B5" s="2">
        <v>2</v>
      </c>
      <c r="C5" s="2">
        <v>3</v>
      </c>
      <c r="D5" s="28">
        <v>4</v>
      </c>
    </row>
    <row r="6" spans="1:4" ht="12.75">
      <c r="A6" s="66" t="s">
        <v>25</v>
      </c>
      <c r="B6" s="67" t="e">
        <f>#REF!</f>
        <v>#REF!</v>
      </c>
      <c r="C6" s="68" t="e">
        <f>#REF!</f>
        <v>#REF!</v>
      </c>
      <c r="D6" s="69" t="e">
        <f>C6/B6</f>
        <v>#REF!</v>
      </c>
    </row>
    <row r="7" spans="1:4" ht="12.75">
      <c r="A7" s="66"/>
      <c r="B7" s="67"/>
      <c r="C7" s="68"/>
      <c r="D7" s="69"/>
    </row>
    <row r="8" spans="1:4" ht="16.5" customHeight="1">
      <c r="A8" s="7" t="s">
        <v>26</v>
      </c>
      <c r="B8" s="17" t="e">
        <f>B9+B10</f>
        <v>#REF!</v>
      </c>
      <c r="C8" s="21" t="e">
        <f>C9+C10</f>
        <v>#REF!</v>
      </c>
      <c r="D8" s="29" t="e">
        <f aca="true" t="shared" si="0" ref="D8:D23">C8/B8</f>
        <v>#REF!</v>
      </c>
    </row>
    <row r="9" spans="1:4" ht="16.5" customHeight="1">
      <c r="A9" s="6" t="s">
        <v>16</v>
      </c>
      <c r="B9" s="15" t="e">
        <f>#REF!+#REF!</f>
        <v>#REF!</v>
      </c>
      <c r="C9" s="20" t="e">
        <f>#REF!+#REF!</f>
        <v>#REF!</v>
      </c>
      <c r="D9" s="30" t="e">
        <f t="shared" si="0"/>
        <v>#REF!</v>
      </c>
    </row>
    <row r="10" spans="1:4" ht="20.25" customHeight="1">
      <c r="A10" s="6" t="s">
        <v>17</v>
      </c>
      <c r="B10" s="15" t="e">
        <f>#REF!+#REF!+#REF!+#REF!</f>
        <v>#REF!</v>
      </c>
      <c r="C10" s="20" t="e">
        <f>#REF!+#REF!+#REF!+#REF!</f>
        <v>#REF!</v>
      </c>
      <c r="D10" s="30" t="e">
        <f t="shared" si="0"/>
        <v>#REF!</v>
      </c>
    </row>
    <row r="11" spans="1:4" ht="24.75" customHeight="1">
      <c r="A11" s="39" t="s">
        <v>27</v>
      </c>
      <c r="B11" s="40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2" t="e">
        <f>C11/B11</f>
        <v>#REF!</v>
      </c>
    </row>
    <row r="12" spans="1:4" ht="16.5" customHeight="1">
      <c r="A12" s="7" t="s">
        <v>28</v>
      </c>
      <c r="B12" s="17" t="e">
        <f>#REF!+#REF!+#REF!+#REF!+#REF!+#REF!+#REF!+#REF!+#REF!+#REF!+#REF!+#REF!+#REF!+#REF!+#REF!+#REF!+#REF!+#REF!+#REF!+#REF!+#REF!+#REF!+#REF!</f>
        <v>#REF!</v>
      </c>
      <c r="C12" s="21" t="e">
        <f>#REF!+#REF!+#REF!+#REF!+#REF!+#REF!+#REF!+#REF!+#REF!+#REF!+#REF!+#REF!+#REF!+#REF!+#REF!+#REF!+#REF!+#REF!+#REF!+#REF!+#REF!+#REF!+#REF!</f>
        <v>#REF!</v>
      </c>
      <c r="D12" s="29" t="e">
        <f>C12/B12</f>
        <v>#REF!</v>
      </c>
    </row>
    <row r="13" spans="1:4" ht="16.5" customHeight="1">
      <c r="A13" s="31" t="s">
        <v>29</v>
      </c>
      <c r="B13" s="16" t="e">
        <f>B6+B8+B11+B12</f>
        <v>#REF!</v>
      </c>
      <c r="C13" s="23" t="e">
        <f>C6+C8+C11+C12</f>
        <v>#REF!</v>
      </c>
      <c r="D13" s="32" t="e">
        <f t="shared" si="0"/>
        <v>#REF!</v>
      </c>
    </row>
    <row r="14" spans="1:4" ht="16.5" customHeight="1">
      <c r="A14" s="7" t="s">
        <v>30</v>
      </c>
      <c r="B14" s="17" t="e">
        <f>#REF!</f>
        <v>#REF!</v>
      </c>
      <c r="C14" s="21" t="e">
        <f>#REF!</f>
        <v>#REF!</v>
      </c>
      <c r="D14" s="30" t="e">
        <f t="shared" si="0"/>
        <v>#REF!</v>
      </c>
    </row>
    <row r="15" spans="1:4" ht="16.5" customHeight="1">
      <c r="A15" s="7" t="s">
        <v>31</v>
      </c>
      <c r="B15" s="17" t="e">
        <f>SUM(B16:B20)</f>
        <v>#REF!</v>
      </c>
      <c r="C15" s="21" t="e">
        <f>SUM(C16:C20)</f>
        <v>#REF!</v>
      </c>
      <c r="D15" s="30" t="e">
        <f>C15/B15</f>
        <v>#REF!</v>
      </c>
    </row>
    <row r="16" spans="1:4" ht="27" customHeight="1">
      <c r="A16" s="33" t="s">
        <v>32</v>
      </c>
      <c r="B16" s="15" t="e">
        <f>#REF!</f>
        <v>#REF!</v>
      </c>
      <c r="C16" s="20" t="e">
        <f>#REF!</f>
        <v>#REF!</v>
      </c>
      <c r="D16" s="30" t="e">
        <f t="shared" si="0"/>
        <v>#REF!</v>
      </c>
    </row>
    <row r="17" spans="1:4" ht="40.5" customHeight="1">
      <c r="A17" s="33" t="s">
        <v>7</v>
      </c>
      <c r="B17" s="15" t="e">
        <f>#REF!</f>
        <v>#REF!</v>
      </c>
      <c r="C17" s="20" t="e">
        <f>#REF!</f>
        <v>#REF!</v>
      </c>
      <c r="D17" s="30" t="e">
        <f>C17/B17</f>
        <v>#REF!</v>
      </c>
    </row>
    <row r="18" spans="1:4" ht="40.5" customHeight="1">
      <c r="A18" s="33" t="s">
        <v>15</v>
      </c>
      <c r="B18" s="15" t="e">
        <f>#REF!+#REF!</f>
        <v>#REF!</v>
      </c>
      <c r="C18" s="20" t="e">
        <f>#REF!+#REF!</f>
        <v>#REF!</v>
      </c>
      <c r="D18" s="30" t="e">
        <f>C18/B18</f>
        <v>#REF!</v>
      </c>
    </row>
    <row r="19" spans="1:4" ht="30.75" customHeight="1">
      <c r="A19" s="33" t="s">
        <v>2</v>
      </c>
      <c r="B19" s="15" t="e">
        <f>#REF!</f>
        <v>#REF!</v>
      </c>
      <c r="C19" s="20" t="e">
        <f>#REF!</f>
        <v>#REF!</v>
      </c>
      <c r="D19" s="30" t="e">
        <f t="shared" si="0"/>
        <v>#REF!</v>
      </c>
    </row>
    <row r="20" spans="1:4" ht="27" customHeight="1">
      <c r="A20" s="33" t="s">
        <v>6</v>
      </c>
      <c r="B20" s="15" t="e">
        <f>#REF!+#REF!+#REF!+#REF!+#REF!</f>
        <v>#REF!</v>
      </c>
      <c r="C20" s="20" t="e">
        <f>#REF!+#REF!+#REF!+#REF!+#REF!</f>
        <v>#REF!</v>
      </c>
      <c r="D20" s="30" t="e">
        <f t="shared" si="0"/>
        <v>#REF!</v>
      </c>
    </row>
    <row r="21" spans="1:4" ht="21.75" customHeight="1">
      <c r="A21" s="46" t="s">
        <v>18</v>
      </c>
      <c r="B21" s="47" t="e">
        <f>#REF!</f>
        <v>#REF!</v>
      </c>
      <c r="C21" s="48" t="e">
        <f>#REF!</f>
        <v>#REF!</v>
      </c>
      <c r="D21" s="49" t="e">
        <f t="shared" si="0"/>
        <v>#REF!</v>
      </c>
    </row>
    <row r="22" spans="1:4" ht="16.5" customHeight="1">
      <c r="A22" s="34" t="s">
        <v>35</v>
      </c>
      <c r="B22" s="18" t="e">
        <f>B14+B15+B21</f>
        <v>#REF!</v>
      </c>
      <c r="C22" s="22" t="e">
        <f>C14+C15+C21</f>
        <v>#REF!</v>
      </c>
      <c r="D22" s="43" t="e">
        <f>C22/B22</f>
        <v>#REF!</v>
      </c>
    </row>
    <row r="23" spans="1:4" ht="16.5" customHeight="1" thickBot="1">
      <c r="A23" s="35" t="s">
        <v>33</v>
      </c>
      <c r="B23" s="37" t="e">
        <f>B22+B13</f>
        <v>#REF!</v>
      </c>
      <c r="C23" s="38" t="e">
        <f>C22+C13</f>
        <v>#REF!</v>
      </c>
      <c r="D23" s="36" t="e">
        <f t="shared" si="0"/>
        <v>#REF!</v>
      </c>
    </row>
    <row r="24" ht="16.5" customHeight="1"/>
    <row r="25" spans="3:4" ht="16.5" customHeight="1">
      <c r="C25" s="64" t="s">
        <v>1</v>
      </c>
      <c r="D25" s="64"/>
    </row>
    <row r="26" spans="3:4" ht="16.5" customHeight="1">
      <c r="C26" s="10"/>
      <c r="D26" s="44"/>
    </row>
    <row r="27" spans="3:4" ht="16.5" customHeight="1">
      <c r="C27" s="64" t="s">
        <v>38</v>
      </c>
      <c r="D27" s="64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5.375" style="0" customWidth="1"/>
    <col min="4" max="4" width="30.875" style="0" customWidth="1"/>
    <col min="5" max="5" width="12.125" style="0" customWidth="1"/>
    <col min="6" max="6" width="11.375" style="0" customWidth="1"/>
    <col min="7" max="7" width="12.125" style="0" customWidth="1"/>
    <col min="8" max="8" width="11.75390625" style="0" customWidth="1"/>
    <col min="9" max="11" width="12.75390625" style="0" customWidth="1"/>
    <col min="12" max="12" width="10.75390625" style="0" customWidth="1"/>
    <col min="13" max="13" width="9.625" style="0" bestFit="1" customWidth="1"/>
  </cols>
  <sheetData>
    <row r="1" spans="4:12" ht="15.75" customHeight="1">
      <c r="D1" s="1"/>
      <c r="E1" s="80" t="s">
        <v>34</v>
      </c>
      <c r="F1" s="80"/>
      <c r="G1" s="80"/>
      <c r="H1" s="80"/>
      <c r="I1" s="80"/>
      <c r="J1" s="80"/>
      <c r="K1" s="80"/>
      <c r="L1" s="80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72" t="s">
        <v>45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3.5" customHeight="1">
      <c r="A4" s="73" t="s">
        <v>8</v>
      </c>
      <c r="B4" s="74"/>
      <c r="C4" s="74"/>
      <c r="D4" s="74" t="s">
        <v>9</v>
      </c>
      <c r="E4" s="76" t="s">
        <v>46</v>
      </c>
      <c r="F4" s="76" t="s">
        <v>47</v>
      </c>
      <c r="G4" s="76" t="s">
        <v>48</v>
      </c>
      <c r="H4" s="76" t="s">
        <v>49</v>
      </c>
      <c r="I4" s="74" t="s">
        <v>4</v>
      </c>
      <c r="J4" s="74"/>
      <c r="K4" s="74"/>
      <c r="L4" s="78"/>
    </row>
    <row r="5" spans="1:12" ht="12.75" customHeight="1">
      <c r="A5" s="14"/>
      <c r="B5" s="11"/>
      <c r="C5" s="11"/>
      <c r="D5" s="75"/>
      <c r="E5" s="77"/>
      <c r="F5" s="77"/>
      <c r="G5" s="77"/>
      <c r="H5" s="77"/>
      <c r="I5" s="77" t="s">
        <v>20</v>
      </c>
      <c r="J5" s="75" t="s">
        <v>12</v>
      </c>
      <c r="K5" s="75"/>
      <c r="L5" s="79"/>
    </row>
    <row r="6" spans="1:12" ht="18">
      <c r="A6" s="14" t="s">
        <v>10</v>
      </c>
      <c r="B6" s="11" t="s">
        <v>11</v>
      </c>
      <c r="C6" s="11" t="s">
        <v>22</v>
      </c>
      <c r="D6" s="75"/>
      <c r="E6" s="77"/>
      <c r="F6" s="77"/>
      <c r="G6" s="77"/>
      <c r="H6" s="77"/>
      <c r="I6" s="77"/>
      <c r="J6" s="13" t="s">
        <v>5</v>
      </c>
      <c r="K6" s="12" t="s">
        <v>13</v>
      </c>
      <c r="L6" s="45" t="s">
        <v>14</v>
      </c>
    </row>
    <row r="7" spans="1:12" ht="11.25" customHeight="1">
      <c r="A7" s="9">
        <v>1</v>
      </c>
      <c r="B7" s="5">
        <v>2</v>
      </c>
      <c r="C7" s="5">
        <v>3</v>
      </c>
      <c r="D7" s="5">
        <v>4</v>
      </c>
      <c r="E7" s="8">
        <v>5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9">
        <v>11</v>
      </c>
    </row>
    <row r="8" spans="1:12" ht="24" customHeight="1">
      <c r="A8" s="51">
        <v>754</v>
      </c>
      <c r="B8" s="52">
        <v>75411</v>
      </c>
      <c r="C8" s="52">
        <v>2440</v>
      </c>
      <c r="D8" s="50" t="s">
        <v>39</v>
      </c>
      <c r="E8" s="53">
        <v>11500</v>
      </c>
      <c r="F8" s="53">
        <v>11500</v>
      </c>
      <c r="G8" s="53">
        <f aca="true" t="shared" si="0" ref="G8:L8">G9</f>
        <v>11500</v>
      </c>
      <c r="H8" s="53">
        <f t="shared" si="0"/>
        <v>11500</v>
      </c>
      <c r="I8" s="53">
        <f t="shared" si="0"/>
        <v>11500</v>
      </c>
      <c r="J8" s="53">
        <f t="shared" si="0"/>
        <v>0</v>
      </c>
      <c r="K8" s="53">
        <f t="shared" si="0"/>
        <v>0</v>
      </c>
      <c r="L8" s="53">
        <f t="shared" si="0"/>
        <v>0</v>
      </c>
    </row>
    <row r="9" spans="1:12" ht="20.25" customHeight="1">
      <c r="A9" s="55"/>
      <c r="B9" s="56"/>
      <c r="C9" s="57">
        <v>4210</v>
      </c>
      <c r="D9" s="58" t="s">
        <v>51</v>
      </c>
      <c r="E9" s="59"/>
      <c r="F9" s="59"/>
      <c r="G9" s="60">
        <v>11500</v>
      </c>
      <c r="H9" s="60">
        <v>11500</v>
      </c>
      <c r="I9" s="60">
        <v>11500</v>
      </c>
      <c r="J9" s="60"/>
      <c r="K9" s="60"/>
      <c r="L9" s="61"/>
    </row>
    <row r="10" spans="1:12" ht="20.25" customHeight="1">
      <c r="A10" s="51">
        <v>754</v>
      </c>
      <c r="B10" s="52">
        <v>75495</v>
      </c>
      <c r="C10" s="52">
        <v>2120</v>
      </c>
      <c r="D10" s="50" t="s">
        <v>40</v>
      </c>
      <c r="E10" s="53">
        <v>98800</v>
      </c>
      <c r="F10" s="53">
        <v>98753.33</v>
      </c>
      <c r="G10" s="53">
        <f>G11+G12+G13+G14+G15</f>
        <v>98800</v>
      </c>
      <c r="H10" s="53">
        <f>H11+H12+H13+H14+H15</f>
        <v>98753.33</v>
      </c>
      <c r="I10" s="53">
        <f>I11+I12+I13+I14+I15</f>
        <v>98753.33</v>
      </c>
      <c r="J10" s="53">
        <f>J11+J12</f>
        <v>41113.33</v>
      </c>
      <c r="K10" s="53">
        <f>K11</f>
        <v>0</v>
      </c>
      <c r="L10" s="54">
        <f>L11</f>
        <v>0</v>
      </c>
    </row>
    <row r="11" spans="1:12" ht="22.5" customHeight="1">
      <c r="A11" s="55"/>
      <c r="B11" s="56"/>
      <c r="C11" s="57">
        <v>4010</v>
      </c>
      <c r="D11" s="58" t="s">
        <v>42</v>
      </c>
      <c r="E11" s="59"/>
      <c r="F11" s="59"/>
      <c r="G11" s="60">
        <v>18060</v>
      </c>
      <c r="H11" s="60">
        <v>18013.33</v>
      </c>
      <c r="I11" s="60">
        <f aca="true" t="shared" si="1" ref="I11:I20">H11</f>
        <v>18013.33</v>
      </c>
      <c r="J11" s="60">
        <f>I11</f>
        <v>18013.33</v>
      </c>
      <c r="K11" s="60"/>
      <c r="L11" s="61"/>
    </row>
    <row r="12" spans="1:12" ht="22.5" customHeight="1">
      <c r="A12" s="55"/>
      <c r="B12" s="56"/>
      <c r="C12" s="57">
        <v>4170</v>
      </c>
      <c r="D12" s="58" t="s">
        <v>41</v>
      </c>
      <c r="E12" s="59"/>
      <c r="F12" s="59"/>
      <c r="G12" s="60">
        <v>23100</v>
      </c>
      <c r="H12" s="60">
        <v>23100</v>
      </c>
      <c r="I12" s="60">
        <f t="shared" si="1"/>
        <v>23100</v>
      </c>
      <c r="J12" s="60">
        <v>23100</v>
      </c>
      <c r="K12" s="60"/>
      <c r="L12" s="61"/>
    </row>
    <row r="13" spans="1:12" ht="22.5" customHeight="1">
      <c r="A13" s="55"/>
      <c r="B13" s="56"/>
      <c r="C13" s="57">
        <v>4210</v>
      </c>
      <c r="D13" s="58" t="s">
        <v>43</v>
      </c>
      <c r="E13" s="59"/>
      <c r="F13" s="59"/>
      <c r="G13" s="60">
        <v>1030</v>
      </c>
      <c r="H13" s="60">
        <v>1030</v>
      </c>
      <c r="I13" s="60">
        <f t="shared" si="1"/>
        <v>1030</v>
      </c>
      <c r="J13" s="60"/>
      <c r="K13" s="60"/>
      <c r="L13" s="61"/>
    </row>
    <row r="14" spans="1:12" ht="22.5" customHeight="1">
      <c r="A14" s="55"/>
      <c r="B14" s="56"/>
      <c r="C14" s="57">
        <v>4220</v>
      </c>
      <c r="D14" s="58" t="s">
        <v>44</v>
      </c>
      <c r="E14" s="59"/>
      <c r="F14" s="59"/>
      <c r="G14" s="60">
        <v>892.72</v>
      </c>
      <c r="H14" s="60">
        <v>892.72</v>
      </c>
      <c r="I14" s="60">
        <f t="shared" si="1"/>
        <v>892.72</v>
      </c>
      <c r="J14" s="60"/>
      <c r="K14" s="60"/>
      <c r="L14" s="61"/>
    </row>
    <row r="15" spans="1:12" ht="22.5" customHeight="1">
      <c r="A15" s="55"/>
      <c r="B15" s="56"/>
      <c r="C15" s="57">
        <v>4300</v>
      </c>
      <c r="D15" s="58" t="s">
        <v>3</v>
      </c>
      <c r="E15" s="59"/>
      <c r="F15" s="59"/>
      <c r="G15" s="60">
        <v>55717.28</v>
      </c>
      <c r="H15" s="60">
        <v>55717.28</v>
      </c>
      <c r="I15" s="60">
        <f t="shared" si="1"/>
        <v>55717.28</v>
      </c>
      <c r="J15" s="60"/>
      <c r="K15" s="60"/>
      <c r="L15" s="61"/>
    </row>
    <row r="16" spans="1:12" ht="26.25" customHeight="1">
      <c r="A16" s="51">
        <v>852</v>
      </c>
      <c r="B16" s="52">
        <v>85205</v>
      </c>
      <c r="C16" s="52">
        <v>2120</v>
      </c>
      <c r="D16" s="50" t="s">
        <v>50</v>
      </c>
      <c r="E16" s="53">
        <v>48000</v>
      </c>
      <c r="F16" s="53">
        <v>47970</v>
      </c>
      <c r="G16" s="53">
        <f aca="true" t="shared" si="2" ref="G16:L16">G17+G18+G19+G20</f>
        <v>48000</v>
      </c>
      <c r="H16" s="53">
        <f t="shared" si="2"/>
        <v>47970</v>
      </c>
      <c r="I16" s="53">
        <f t="shared" si="2"/>
        <v>47970</v>
      </c>
      <c r="J16" s="53">
        <f t="shared" si="2"/>
        <v>11920</v>
      </c>
      <c r="K16" s="53">
        <f t="shared" si="2"/>
        <v>0</v>
      </c>
      <c r="L16" s="53">
        <f t="shared" si="2"/>
        <v>0</v>
      </c>
    </row>
    <row r="17" spans="1:12" ht="22.5" customHeight="1">
      <c r="A17" s="55"/>
      <c r="B17" s="56"/>
      <c r="C17" s="57">
        <v>4010</v>
      </c>
      <c r="D17" s="58" t="s">
        <v>42</v>
      </c>
      <c r="E17" s="59"/>
      <c r="F17" s="59"/>
      <c r="G17" s="60">
        <v>11700</v>
      </c>
      <c r="H17" s="60">
        <v>11670</v>
      </c>
      <c r="I17" s="60">
        <f t="shared" si="1"/>
        <v>11670</v>
      </c>
      <c r="J17" s="60">
        <f>I17</f>
        <v>11670</v>
      </c>
      <c r="K17" s="60"/>
      <c r="L17" s="61"/>
    </row>
    <row r="18" spans="1:12" ht="22.5" customHeight="1">
      <c r="A18" s="55"/>
      <c r="B18" s="56"/>
      <c r="C18" s="57">
        <v>4170</v>
      </c>
      <c r="D18" s="58" t="s">
        <v>41</v>
      </c>
      <c r="E18" s="59"/>
      <c r="F18" s="59"/>
      <c r="G18" s="60">
        <v>250</v>
      </c>
      <c r="H18" s="60">
        <v>250</v>
      </c>
      <c r="I18" s="60">
        <f t="shared" si="1"/>
        <v>250</v>
      </c>
      <c r="J18" s="60">
        <f>I18</f>
        <v>250</v>
      </c>
      <c r="K18" s="60"/>
      <c r="L18" s="61"/>
    </row>
    <row r="19" spans="1:12" ht="22.5" customHeight="1">
      <c r="A19" s="55"/>
      <c r="B19" s="56"/>
      <c r="C19" s="57">
        <v>4210</v>
      </c>
      <c r="D19" s="58" t="s">
        <v>43</v>
      </c>
      <c r="E19" s="59"/>
      <c r="F19" s="59"/>
      <c r="G19" s="60">
        <v>426</v>
      </c>
      <c r="H19" s="60">
        <v>426</v>
      </c>
      <c r="I19" s="60">
        <f t="shared" si="1"/>
        <v>426</v>
      </c>
      <c r="J19" s="60"/>
      <c r="K19" s="60"/>
      <c r="L19" s="61"/>
    </row>
    <row r="20" spans="1:12" ht="22.5" customHeight="1">
      <c r="A20" s="55"/>
      <c r="B20" s="56"/>
      <c r="C20" s="57">
        <v>4300</v>
      </c>
      <c r="D20" s="58" t="s">
        <v>3</v>
      </c>
      <c r="E20" s="59"/>
      <c r="F20" s="59"/>
      <c r="G20" s="60">
        <v>35624</v>
      </c>
      <c r="H20" s="60">
        <v>35624</v>
      </c>
      <c r="I20" s="60">
        <f t="shared" si="1"/>
        <v>35624</v>
      </c>
      <c r="J20" s="60"/>
      <c r="K20" s="60"/>
      <c r="L20" s="61"/>
    </row>
    <row r="21" spans="1:12" ht="24.75" customHeight="1" thickBot="1">
      <c r="A21" s="70" t="s">
        <v>19</v>
      </c>
      <c r="B21" s="71"/>
      <c r="C21" s="71"/>
      <c r="D21" s="71"/>
      <c r="E21" s="62">
        <f>E8+E10+E16</f>
        <v>158300</v>
      </c>
      <c r="F21" s="62">
        <f>F8+F10+F16</f>
        <v>158223.33000000002</v>
      </c>
      <c r="G21" s="62">
        <f aca="true" t="shared" si="3" ref="G21:L21">G8+G10+G16</f>
        <v>158300</v>
      </c>
      <c r="H21" s="62">
        <f t="shared" si="3"/>
        <v>158223.33000000002</v>
      </c>
      <c r="I21" s="62">
        <f t="shared" si="3"/>
        <v>158223.33000000002</v>
      </c>
      <c r="J21" s="62">
        <f t="shared" si="3"/>
        <v>53033.33</v>
      </c>
      <c r="K21" s="62">
        <f t="shared" si="3"/>
        <v>0</v>
      </c>
      <c r="L21" s="63">
        <f t="shared" si="3"/>
        <v>0</v>
      </c>
    </row>
    <row r="22" ht="12.75">
      <c r="C22" s="4"/>
    </row>
    <row r="23" spans="3:11" ht="13.5" customHeight="1">
      <c r="C23" s="4"/>
      <c r="J23" s="64"/>
      <c r="K23" s="64"/>
    </row>
    <row r="24" spans="3:11" ht="12.75">
      <c r="C24" s="4"/>
      <c r="J24" s="10"/>
      <c r="K24" s="10"/>
    </row>
    <row r="25" spans="3:11" ht="12.75">
      <c r="C25" s="4"/>
      <c r="J25" s="64"/>
      <c r="K25" s="64"/>
    </row>
  </sheetData>
  <sheetProtection/>
  <mergeCells count="14">
    <mergeCell ref="J25:K25"/>
    <mergeCell ref="H4:H6"/>
    <mergeCell ref="J5:L5"/>
    <mergeCell ref="E1:L1"/>
    <mergeCell ref="J23:K23"/>
    <mergeCell ref="A21:D21"/>
    <mergeCell ref="A3:L3"/>
    <mergeCell ref="A4:C4"/>
    <mergeCell ref="D4:D6"/>
    <mergeCell ref="E4:E6"/>
    <mergeCell ref="G4:G6"/>
    <mergeCell ref="I4:L4"/>
    <mergeCell ref="I5:I6"/>
    <mergeCell ref="F4:F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2016-03-11T12:08:00Z</cp:lastPrinted>
  <dcterms:created xsi:type="dcterms:W3CDTF">2002-03-22T09:59:04Z</dcterms:created>
  <dcterms:modified xsi:type="dcterms:W3CDTF">2016-03-20T15:12:20Z</dcterms:modified>
  <cp:category/>
  <cp:version/>
  <cp:contentType/>
  <cp:contentStatus/>
</cp:coreProperties>
</file>