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<sst xmlns="http://schemas.openxmlformats.org/spreadsheetml/2006/main" count="50" uniqueCount="45">
  <si>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L.p.</t>
  </si>
  <si>
    <t xml:space="preserve">Wyszczególnienie robót </t>
  </si>
  <si>
    <t>Plan na 2016</t>
  </si>
  <si>
    <t>Pozostało</t>
  </si>
  <si>
    <t>§</t>
  </si>
  <si>
    <t xml:space="preserve">Zimowe utrzymanie ulic </t>
  </si>
  <si>
    <t>Zimowe utrzymani dróg</t>
  </si>
  <si>
    <t>Renowacja rowów</t>
  </si>
  <si>
    <t>Koszenie poboczy</t>
  </si>
  <si>
    <t>Uzupełnienie korpusu drogi uzupełnienie ubytków w drodze</t>
  </si>
  <si>
    <t>Oznakowanie poziome</t>
  </si>
  <si>
    <t>Sadzenie drzewek</t>
  </si>
  <si>
    <t>Paliwo</t>
  </si>
  <si>
    <t>Części zamienne</t>
  </si>
  <si>
    <t>Zakup sprzętu</t>
  </si>
  <si>
    <t>Sprzątanie ulic</t>
  </si>
  <si>
    <t>Zakup opon</t>
  </si>
  <si>
    <t>Ewidencja dróg</t>
  </si>
  <si>
    <t>Monitoring pojazdów</t>
  </si>
  <si>
    <t>Roczny przegląd dróg</t>
  </si>
  <si>
    <t>5 letni przegląd mostów</t>
  </si>
  <si>
    <t>Razem</t>
  </si>
  <si>
    <t>Wydatki Budżetowe:</t>
  </si>
  <si>
    <t>Plan</t>
  </si>
  <si>
    <t>Wykonanie</t>
  </si>
  <si>
    <t>Załącznik Nr 1.11</t>
  </si>
  <si>
    <t>Wydatki poniesione na remonty i bieżące utrzymanie dróg wg stanu na dzień 30 czerwca 2016 roku</t>
  </si>
  <si>
    <t>Wykonanie na 30.06.2016 r.</t>
  </si>
  <si>
    <t>Miasto Olecko</t>
  </si>
  <si>
    <t>Gmina Olecko</t>
  </si>
  <si>
    <t>Gmina Świętajno</t>
  </si>
  <si>
    <t>Gmina Kowale Oleckie</t>
  </si>
  <si>
    <t>Gmina Wieliczki</t>
  </si>
  <si>
    <t>Profilowanie dróg żwirowych i gruntowych</t>
  </si>
  <si>
    <t xml:space="preserve">Remonty cząstkowe grysem i emulsją </t>
  </si>
  <si>
    <t>Remonty cząstkowe masą na zimno</t>
  </si>
  <si>
    <t>Remonty cząstkowe masą na gorąco</t>
  </si>
  <si>
    <t>Wycinka drzew i wiatrołomów</t>
  </si>
  <si>
    <t>Wymiana i ustawienie znaków pionowych</t>
  </si>
  <si>
    <t>Remont i utrzymanie urządzeń odwadniających</t>
  </si>
  <si>
    <t>Remont przepustów i mostów</t>
  </si>
  <si>
    <t>Remont chodników, parkingów, zjazdów</t>
  </si>
  <si>
    <t>Ustawienie i remont barier ochronnych</t>
  </si>
  <si>
    <t>Naprawy, przeglądy sprzętu</t>
  </si>
  <si>
    <t>Remont ul. Kolejowej w Olecku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</si>
</sst>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EB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4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164" fontId="6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/>
    </xf>
    <xf numFmtId="164" fontId="6" fillId="0" borderId="24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27" xfId="0" applyNumberFormat="1" applyFon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 horizontal="right" vertical="center"/>
    </xf>
    <xf numFmtId="0" fontId="3" fillId="33" borderId="28" xfId="0" applyFont="1" applyFill="1" applyBorder="1" applyAlignment="1">
      <alignment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2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30">
      <selection activeCell="I77" sqref="I77"/>
    </sheetView>
  </sheetViews>
  <sheetFormatPr defaultColWidth="9.140625" defaultRowHeight="12.75"/>
  <cols>
    <col min="1" max="1" width="4.421875" style="0" customWidth="1"/>
    <col min="2" max="2" width="25.57421875" style="0" customWidth="1"/>
    <col min="3" max="3" width="5.57421875" style="0" customWidth="1"/>
    <col min="4" max="4" width="13.00390625" style="0" customWidth="1"/>
    <col min="5" max="5" width="12.28125" style="0" customWidth="1"/>
    <col min="6" max="6" width="13.00390625" style="0" customWidth="1"/>
    <col min="7" max="7" width="11.7109375" style="0" customWidth="1"/>
    <col min="8" max="8" width="11.421875" style="0" customWidth="1"/>
    <col min="9" max="9" width="12.140625" style="0" customWidth="1"/>
    <col min="10" max="10" width="13.421875" style="0" customWidth="1"/>
    <col min="11" max="11" width="11.8515625" style="0" customWidth="1"/>
  </cols>
  <sheetData>
    <row r="1" spans="9:11" ht="12.75">
      <c r="I1" s="48" t="s">
        <v>25</v>
      </c>
      <c r="J1" s="48"/>
      <c r="K1" s="48"/>
    </row>
    <row r="2" spans="1:11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>
      <c r="A3" s="80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5" ht="12.75">
      <c r="A5" s="1"/>
    </row>
    <row r="7" spans="1:11" ht="12.75">
      <c r="A7" s="49" t="s">
        <v>0</v>
      </c>
      <c r="B7" s="49" t="s">
        <v>1</v>
      </c>
      <c r="C7" s="49" t="s">
        <v>4</v>
      </c>
      <c r="D7" s="49" t="s">
        <v>2</v>
      </c>
      <c r="E7" s="81" t="s">
        <v>27</v>
      </c>
      <c r="F7" s="49" t="s">
        <v>3</v>
      </c>
      <c r="G7" s="83" t="s">
        <v>27</v>
      </c>
      <c r="H7" s="84"/>
      <c r="I7" s="84"/>
      <c r="J7" s="84"/>
      <c r="K7" s="85"/>
    </row>
    <row r="8" spans="1:11" ht="32.25" customHeight="1">
      <c r="A8" s="50"/>
      <c r="B8" s="50"/>
      <c r="C8" s="50"/>
      <c r="D8" s="50"/>
      <c r="E8" s="82"/>
      <c r="F8" s="50"/>
      <c r="G8" s="44" t="s">
        <v>28</v>
      </c>
      <c r="H8" s="44" t="s">
        <v>29</v>
      </c>
      <c r="I8" s="44" t="s">
        <v>30</v>
      </c>
      <c r="J8" s="44" t="s">
        <v>31</v>
      </c>
      <c r="K8" s="44" t="s">
        <v>32</v>
      </c>
    </row>
    <row r="9" spans="1:11" ht="12.75">
      <c r="A9" s="55">
        <v>1</v>
      </c>
      <c r="B9" s="71" t="s">
        <v>5</v>
      </c>
      <c r="C9" s="3"/>
      <c r="D9" s="4"/>
      <c r="E9" s="4"/>
      <c r="F9" s="4"/>
      <c r="G9" s="4"/>
      <c r="H9" s="4"/>
      <c r="I9" s="4"/>
      <c r="J9" s="4"/>
      <c r="K9" s="4"/>
    </row>
    <row r="10" spans="1:11" ht="12.75">
      <c r="A10" s="62"/>
      <c r="B10" s="72"/>
      <c r="C10" s="5">
        <v>4210</v>
      </c>
      <c r="D10" s="6">
        <v>0</v>
      </c>
      <c r="E10" s="6">
        <v>0</v>
      </c>
      <c r="F10" s="6">
        <f>D10-E10</f>
        <v>0</v>
      </c>
      <c r="G10" s="6">
        <v>0</v>
      </c>
      <c r="H10" s="6"/>
      <c r="I10" s="6"/>
      <c r="J10" s="6"/>
      <c r="K10" s="6"/>
    </row>
    <row r="11" spans="1:11" ht="12.75">
      <c r="A11" s="62"/>
      <c r="B11" s="73"/>
      <c r="C11" s="7">
        <v>4300</v>
      </c>
      <c r="D11" s="8">
        <v>100000</v>
      </c>
      <c r="E11" s="8">
        <f>SUM(G11)</f>
        <v>58685.34</v>
      </c>
      <c r="F11" s="8">
        <f>D11-E11</f>
        <v>41314.66</v>
      </c>
      <c r="G11" s="8">
        <v>58685.34</v>
      </c>
      <c r="H11" s="8"/>
      <c r="I11" s="8"/>
      <c r="J11" s="8"/>
      <c r="K11" s="8"/>
    </row>
    <row r="12" spans="1:11" ht="12.75">
      <c r="A12" s="62"/>
      <c r="B12" s="71" t="s">
        <v>6</v>
      </c>
      <c r="C12" s="5"/>
      <c r="D12" s="6"/>
      <c r="E12" s="6"/>
      <c r="F12" s="6"/>
      <c r="G12" s="9"/>
      <c r="H12" s="4"/>
      <c r="I12" s="10"/>
      <c r="J12" s="4"/>
      <c r="K12" s="4"/>
    </row>
    <row r="13" spans="1:11" ht="12.75">
      <c r="A13" s="62"/>
      <c r="B13" s="72"/>
      <c r="C13" s="5">
        <v>4210</v>
      </c>
      <c r="D13" s="6">
        <v>80000</v>
      </c>
      <c r="E13" s="6">
        <f>SUM(G13:K13)</f>
        <v>645.8100000000001</v>
      </c>
      <c r="F13" s="6">
        <f aca="true" t="shared" si="0" ref="F13:F29">D13-E13</f>
        <v>79354.19</v>
      </c>
      <c r="G13" s="11"/>
      <c r="H13" s="6">
        <v>193.7</v>
      </c>
      <c r="I13" s="12">
        <v>161.5</v>
      </c>
      <c r="J13" s="6">
        <v>174.4</v>
      </c>
      <c r="K13" s="6">
        <v>116.21</v>
      </c>
    </row>
    <row r="14" spans="1:11" ht="12.75">
      <c r="A14" s="56"/>
      <c r="B14" s="73"/>
      <c r="C14" s="7">
        <v>4300</v>
      </c>
      <c r="D14" s="8">
        <v>172110.46</v>
      </c>
      <c r="E14" s="8">
        <f>SUM(G14:K14)</f>
        <v>30433.33</v>
      </c>
      <c r="F14" s="8">
        <f t="shared" si="0"/>
        <v>141677.13</v>
      </c>
      <c r="G14" s="13"/>
      <c r="H14" s="8">
        <v>6584.07</v>
      </c>
      <c r="I14" s="14">
        <v>4635.98</v>
      </c>
      <c r="J14" s="8">
        <v>8813.28</v>
      </c>
      <c r="K14" s="8">
        <v>10400</v>
      </c>
    </row>
    <row r="15" spans="1:11" ht="12.75">
      <c r="A15" s="55">
        <v>2</v>
      </c>
      <c r="B15" s="66" t="s">
        <v>33</v>
      </c>
      <c r="C15" s="59">
        <v>4300</v>
      </c>
      <c r="D15" s="51">
        <v>10000</v>
      </c>
      <c r="E15" s="51">
        <f>SUM(G15:K15)</f>
        <v>4428</v>
      </c>
      <c r="F15" s="51">
        <f t="shared" si="0"/>
        <v>5572</v>
      </c>
      <c r="G15" s="51"/>
      <c r="H15" s="51"/>
      <c r="I15" s="51">
        <v>770.4</v>
      </c>
      <c r="J15" s="51"/>
      <c r="K15" s="51">
        <v>3657.6</v>
      </c>
    </row>
    <row r="16" spans="1:11" ht="12.75">
      <c r="A16" s="56"/>
      <c r="B16" s="67"/>
      <c r="C16" s="60"/>
      <c r="D16" s="52"/>
      <c r="E16" s="52"/>
      <c r="F16" s="52">
        <f t="shared" si="0"/>
        <v>0</v>
      </c>
      <c r="G16" s="52"/>
      <c r="H16" s="52"/>
      <c r="I16" s="52"/>
      <c r="J16" s="52"/>
      <c r="K16" s="52"/>
    </row>
    <row r="17" spans="1:11" ht="12.75">
      <c r="A17" s="55">
        <v>3</v>
      </c>
      <c r="B17" s="57" t="s">
        <v>7</v>
      </c>
      <c r="C17" s="59">
        <v>4300</v>
      </c>
      <c r="D17" s="51">
        <v>4000</v>
      </c>
      <c r="E17" s="51">
        <f>SUM(G18:K18)</f>
        <v>0</v>
      </c>
      <c r="F17" s="51">
        <f t="shared" si="0"/>
        <v>4000</v>
      </c>
      <c r="G17" s="51"/>
      <c r="H17" s="51"/>
      <c r="I17" s="51"/>
      <c r="J17" s="51"/>
      <c r="K17" s="51"/>
    </row>
    <row r="18" spans="1:11" ht="12.75">
      <c r="A18" s="56"/>
      <c r="B18" s="58"/>
      <c r="C18" s="60"/>
      <c r="D18" s="52"/>
      <c r="E18" s="52"/>
      <c r="F18" s="52">
        <f t="shared" si="0"/>
        <v>0</v>
      </c>
      <c r="G18" s="52"/>
      <c r="H18" s="52"/>
      <c r="I18" s="52"/>
      <c r="J18" s="52"/>
      <c r="K18" s="52"/>
    </row>
    <row r="19" spans="1:11" ht="12.75">
      <c r="A19" s="55">
        <v>4</v>
      </c>
      <c r="B19" s="68" t="s">
        <v>34</v>
      </c>
      <c r="C19" s="77">
        <v>4210</v>
      </c>
      <c r="D19" s="74">
        <v>119000</v>
      </c>
      <c r="E19" s="74">
        <f>SUM(G19:K21)</f>
        <v>29420.86</v>
      </c>
      <c r="F19" s="74">
        <f t="shared" si="0"/>
        <v>89579.14</v>
      </c>
      <c r="G19" s="74"/>
      <c r="H19" s="74">
        <v>3304.03</v>
      </c>
      <c r="I19" s="74">
        <v>22166.81</v>
      </c>
      <c r="J19" s="74"/>
      <c r="K19" s="74">
        <v>3950.02</v>
      </c>
    </row>
    <row r="20" spans="1:11" ht="12.75">
      <c r="A20" s="62"/>
      <c r="B20" s="69"/>
      <c r="C20" s="78"/>
      <c r="D20" s="75"/>
      <c r="E20" s="75"/>
      <c r="F20" s="75">
        <f t="shared" si="0"/>
        <v>0</v>
      </c>
      <c r="G20" s="75"/>
      <c r="H20" s="75"/>
      <c r="I20" s="75"/>
      <c r="J20" s="75"/>
      <c r="K20" s="75"/>
    </row>
    <row r="21" spans="1:11" ht="12.75">
      <c r="A21" s="56"/>
      <c r="B21" s="70"/>
      <c r="C21" s="79"/>
      <c r="D21" s="76"/>
      <c r="E21" s="76"/>
      <c r="F21" s="76">
        <f t="shared" si="0"/>
        <v>0</v>
      </c>
      <c r="G21" s="76"/>
      <c r="H21" s="76"/>
      <c r="I21" s="76"/>
      <c r="J21" s="76"/>
      <c r="K21" s="76"/>
    </row>
    <row r="22" spans="1:11" ht="12.75">
      <c r="A22" s="55">
        <v>5</v>
      </c>
      <c r="B22" s="66" t="s">
        <v>35</v>
      </c>
      <c r="C22" s="59">
        <v>4210</v>
      </c>
      <c r="D22" s="51">
        <v>65000</v>
      </c>
      <c r="E22" s="51">
        <f>SUM(G22:K23)</f>
        <v>17121.600000000002</v>
      </c>
      <c r="F22" s="51">
        <f t="shared" si="0"/>
        <v>47878.399999999994</v>
      </c>
      <c r="G22" s="51">
        <v>599.2</v>
      </c>
      <c r="H22" s="51">
        <v>4537.84</v>
      </c>
      <c r="I22" s="51">
        <v>4281</v>
      </c>
      <c r="J22" s="51">
        <v>4622.61</v>
      </c>
      <c r="K22" s="51">
        <v>3080.95</v>
      </c>
    </row>
    <row r="23" spans="1:11" ht="12.75">
      <c r="A23" s="56"/>
      <c r="B23" s="67"/>
      <c r="C23" s="60">
        <v>4210</v>
      </c>
      <c r="D23" s="52"/>
      <c r="E23" s="52">
        <f aca="true" t="shared" si="1" ref="E23:E29">SUM(G23:K23)</f>
        <v>0</v>
      </c>
      <c r="F23" s="52">
        <f t="shared" si="0"/>
        <v>0</v>
      </c>
      <c r="G23" s="52"/>
      <c r="H23" s="52"/>
      <c r="I23" s="52"/>
      <c r="J23" s="52"/>
      <c r="K23" s="52"/>
    </row>
    <row r="24" spans="1:11" ht="12.75">
      <c r="A24" s="55">
        <v>6</v>
      </c>
      <c r="B24" s="66" t="s">
        <v>36</v>
      </c>
      <c r="C24" s="59">
        <v>4210</v>
      </c>
      <c r="D24" s="51">
        <v>15000</v>
      </c>
      <c r="E24" s="51">
        <f t="shared" si="1"/>
        <v>0</v>
      </c>
      <c r="F24" s="51">
        <f t="shared" si="0"/>
        <v>15000</v>
      </c>
      <c r="G24" s="51"/>
      <c r="H24" s="51"/>
      <c r="I24" s="51"/>
      <c r="J24" s="51"/>
      <c r="K24" s="51"/>
    </row>
    <row r="25" spans="1:11" ht="12.75">
      <c r="A25" s="56"/>
      <c r="B25" s="67"/>
      <c r="C25" s="60">
        <v>4210</v>
      </c>
      <c r="D25" s="52"/>
      <c r="E25" s="52">
        <f t="shared" si="1"/>
        <v>0</v>
      </c>
      <c r="F25" s="52">
        <f t="shared" si="0"/>
        <v>0</v>
      </c>
      <c r="G25" s="52"/>
      <c r="H25" s="52"/>
      <c r="I25" s="52"/>
      <c r="J25" s="52"/>
      <c r="K25" s="52"/>
    </row>
    <row r="26" spans="1:11" ht="12.75">
      <c r="A26" s="55">
        <v>7</v>
      </c>
      <c r="B26" s="57" t="s">
        <v>37</v>
      </c>
      <c r="C26" s="59">
        <v>4300</v>
      </c>
      <c r="D26" s="51">
        <v>2000</v>
      </c>
      <c r="E26" s="51">
        <f t="shared" si="1"/>
        <v>0</v>
      </c>
      <c r="F26" s="51">
        <f t="shared" si="0"/>
        <v>2000</v>
      </c>
      <c r="G26" s="51"/>
      <c r="H26" s="51"/>
      <c r="I26" s="51"/>
      <c r="J26" s="51"/>
      <c r="K26" s="51"/>
    </row>
    <row r="27" spans="1:11" ht="12.75">
      <c r="A27" s="56"/>
      <c r="B27" s="58"/>
      <c r="C27" s="60">
        <v>4300</v>
      </c>
      <c r="D27" s="52"/>
      <c r="E27" s="52">
        <f t="shared" si="1"/>
        <v>0</v>
      </c>
      <c r="F27" s="52">
        <f t="shared" si="0"/>
        <v>0</v>
      </c>
      <c r="G27" s="52"/>
      <c r="H27" s="52"/>
      <c r="I27" s="52"/>
      <c r="J27" s="52"/>
      <c r="K27" s="52"/>
    </row>
    <row r="28" spans="1:11" ht="12.75">
      <c r="A28" s="55">
        <v>8</v>
      </c>
      <c r="B28" s="57" t="s">
        <v>8</v>
      </c>
      <c r="C28" s="59">
        <v>4300</v>
      </c>
      <c r="D28" s="51">
        <v>2000</v>
      </c>
      <c r="E28" s="51">
        <f t="shared" si="1"/>
        <v>0</v>
      </c>
      <c r="F28" s="51">
        <f t="shared" si="0"/>
        <v>2000</v>
      </c>
      <c r="G28" s="51"/>
      <c r="H28" s="51"/>
      <c r="I28" s="51"/>
      <c r="J28" s="51"/>
      <c r="K28" s="51"/>
    </row>
    <row r="29" spans="1:11" ht="12.75">
      <c r="A29" s="56"/>
      <c r="B29" s="58"/>
      <c r="C29" s="60">
        <v>4300</v>
      </c>
      <c r="D29" s="52"/>
      <c r="E29" s="52">
        <f t="shared" si="1"/>
        <v>0</v>
      </c>
      <c r="F29" s="52">
        <f t="shared" si="0"/>
        <v>0</v>
      </c>
      <c r="G29" s="52"/>
      <c r="H29" s="52"/>
      <c r="I29" s="52"/>
      <c r="J29" s="52"/>
      <c r="K29" s="52"/>
    </row>
    <row r="30" spans="1:11" ht="12.75">
      <c r="A30" s="55">
        <v>9</v>
      </c>
      <c r="B30" s="68" t="s">
        <v>9</v>
      </c>
      <c r="C30" s="3"/>
      <c r="D30" s="10"/>
      <c r="E30" s="6"/>
      <c r="F30" s="6"/>
      <c r="G30" s="15"/>
      <c r="H30" s="4"/>
      <c r="I30" s="15"/>
      <c r="J30" s="4"/>
      <c r="K30" s="10"/>
    </row>
    <row r="31" spans="1:11" ht="12.75">
      <c r="A31" s="62"/>
      <c r="B31" s="69"/>
      <c r="C31" s="5">
        <v>4210</v>
      </c>
      <c r="D31" s="12">
        <v>40000</v>
      </c>
      <c r="E31" s="6">
        <f aca="true" t="shared" si="2" ref="E31:E36">SUM(G31:K31)</f>
        <v>9245.67</v>
      </c>
      <c r="F31" s="6">
        <f aca="true" t="shared" si="3" ref="F31:F36">D31-E31</f>
        <v>30754.33</v>
      </c>
      <c r="G31" s="16"/>
      <c r="H31" s="6">
        <v>5000.7</v>
      </c>
      <c r="I31" s="16">
        <v>1707.75</v>
      </c>
      <c r="J31" s="6">
        <v>1684.12</v>
      </c>
      <c r="K31" s="12">
        <v>853.1</v>
      </c>
    </row>
    <row r="32" spans="1:11" ht="12.75">
      <c r="A32" s="56"/>
      <c r="B32" s="70"/>
      <c r="C32" s="7">
        <v>4300</v>
      </c>
      <c r="D32" s="14">
        <v>5000</v>
      </c>
      <c r="E32" s="6">
        <f t="shared" si="2"/>
        <v>0</v>
      </c>
      <c r="F32" s="6">
        <f t="shared" si="3"/>
        <v>5000</v>
      </c>
      <c r="G32" s="17"/>
      <c r="H32" s="8"/>
      <c r="I32" s="17"/>
      <c r="J32" s="8"/>
      <c r="K32" s="14"/>
    </row>
    <row r="33" spans="1:11" ht="12.75">
      <c r="A33" s="55">
        <v>10</v>
      </c>
      <c r="B33" s="57" t="s">
        <v>10</v>
      </c>
      <c r="C33" s="59">
        <v>4300</v>
      </c>
      <c r="D33" s="51">
        <v>35000</v>
      </c>
      <c r="E33" s="51">
        <f t="shared" si="2"/>
        <v>29757.879999999997</v>
      </c>
      <c r="F33" s="51">
        <f t="shared" si="3"/>
        <v>5242.120000000003</v>
      </c>
      <c r="G33" s="51">
        <v>28060.48</v>
      </c>
      <c r="H33" s="51">
        <v>590.4</v>
      </c>
      <c r="I33" s="51">
        <v>701.1</v>
      </c>
      <c r="J33" s="51">
        <v>332.1</v>
      </c>
      <c r="K33" s="51">
        <v>73.8</v>
      </c>
    </row>
    <row r="34" spans="1:11" ht="12.75">
      <c r="A34" s="56"/>
      <c r="B34" s="58"/>
      <c r="C34" s="60">
        <v>4300</v>
      </c>
      <c r="D34" s="52"/>
      <c r="E34" s="52">
        <f t="shared" si="2"/>
        <v>0</v>
      </c>
      <c r="F34" s="52">
        <f t="shared" si="3"/>
        <v>0</v>
      </c>
      <c r="G34" s="52"/>
      <c r="H34" s="52"/>
      <c r="I34" s="52"/>
      <c r="J34" s="52"/>
      <c r="K34" s="52"/>
    </row>
    <row r="35" spans="1:11" ht="12.75">
      <c r="A35" s="55">
        <v>11</v>
      </c>
      <c r="B35" s="66" t="s">
        <v>38</v>
      </c>
      <c r="C35" s="59">
        <v>4210</v>
      </c>
      <c r="D35" s="51">
        <v>20000</v>
      </c>
      <c r="E35" s="51">
        <f t="shared" si="2"/>
        <v>11668.34</v>
      </c>
      <c r="F35" s="51">
        <f t="shared" si="3"/>
        <v>8331.66</v>
      </c>
      <c r="G35" s="51">
        <v>1351.79</v>
      </c>
      <c r="H35" s="51">
        <v>2551.4</v>
      </c>
      <c r="I35" s="51">
        <v>2773.26</v>
      </c>
      <c r="J35" s="51">
        <v>2995.12</v>
      </c>
      <c r="K35" s="51">
        <v>1996.77</v>
      </c>
    </row>
    <row r="36" spans="1:11" ht="12.75">
      <c r="A36" s="56"/>
      <c r="B36" s="67"/>
      <c r="C36" s="60">
        <v>4210</v>
      </c>
      <c r="D36" s="52"/>
      <c r="E36" s="52">
        <f t="shared" si="2"/>
        <v>0</v>
      </c>
      <c r="F36" s="52">
        <f t="shared" si="3"/>
        <v>0</v>
      </c>
      <c r="G36" s="52"/>
      <c r="H36" s="52"/>
      <c r="I36" s="52"/>
      <c r="J36" s="52"/>
      <c r="K36" s="52"/>
    </row>
    <row r="37" spans="1:11" ht="12.75">
      <c r="A37" s="55">
        <v>12</v>
      </c>
      <c r="B37" s="68" t="s">
        <v>39</v>
      </c>
      <c r="C37" s="3"/>
      <c r="D37" s="10"/>
      <c r="E37" s="6"/>
      <c r="F37" s="6"/>
      <c r="G37" s="15"/>
      <c r="H37" s="4"/>
      <c r="I37" s="15"/>
      <c r="J37" s="4"/>
      <c r="K37" s="10"/>
    </row>
    <row r="38" spans="1:11" ht="12.75">
      <c r="A38" s="62"/>
      <c r="B38" s="69"/>
      <c r="C38" s="5">
        <v>4210</v>
      </c>
      <c r="D38" s="12">
        <v>3000</v>
      </c>
      <c r="E38" s="6">
        <f aca="true" t="shared" si="4" ref="E38:E43">SUM(G38:K38)</f>
        <v>104.55</v>
      </c>
      <c r="F38" s="6">
        <f>D38-E38</f>
        <v>2895.45</v>
      </c>
      <c r="G38" s="16"/>
      <c r="H38" s="6">
        <v>104.55</v>
      </c>
      <c r="I38" s="16"/>
      <c r="J38" s="6"/>
      <c r="K38" s="12"/>
    </row>
    <row r="39" spans="1:11" ht="12.75">
      <c r="A39" s="56"/>
      <c r="B39" s="70"/>
      <c r="C39" s="18">
        <v>4300</v>
      </c>
      <c r="D39" s="14">
        <v>5000</v>
      </c>
      <c r="E39" s="8">
        <f t="shared" si="4"/>
        <v>0</v>
      </c>
      <c r="F39" s="8">
        <f>D39-E39</f>
        <v>5000</v>
      </c>
      <c r="G39" s="17"/>
      <c r="H39" s="8"/>
      <c r="I39" s="17"/>
      <c r="J39" s="8"/>
      <c r="K39" s="14"/>
    </row>
    <row r="40" spans="1:11" ht="12.75">
      <c r="A40" s="55">
        <v>13</v>
      </c>
      <c r="B40" s="71" t="s">
        <v>40</v>
      </c>
      <c r="C40" s="3">
        <v>4300</v>
      </c>
      <c r="D40" s="10">
        <v>0</v>
      </c>
      <c r="E40" s="6">
        <f t="shared" si="4"/>
        <v>0</v>
      </c>
      <c r="F40" s="6">
        <f>D40-E40</f>
        <v>0</v>
      </c>
      <c r="G40" s="15"/>
      <c r="H40" s="4"/>
      <c r="I40" s="15"/>
      <c r="J40" s="4"/>
      <c r="K40" s="10"/>
    </row>
    <row r="41" spans="1:11" ht="12.75">
      <c r="A41" s="62"/>
      <c r="B41" s="72"/>
      <c r="C41" s="5">
        <v>4210</v>
      </c>
      <c r="D41" s="12">
        <v>0</v>
      </c>
      <c r="E41" s="6">
        <f t="shared" si="4"/>
        <v>0</v>
      </c>
      <c r="F41" s="6">
        <f>D41-E41</f>
        <v>0</v>
      </c>
      <c r="G41" s="16"/>
      <c r="H41" s="6"/>
      <c r="I41" s="16"/>
      <c r="J41" s="6"/>
      <c r="K41" s="12"/>
    </row>
    <row r="42" spans="1:11" ht="12.75">
      <c r="A42" s="56"/>
      <c r="B42" s="73"/>
      <c r="C42" s="5">
        <v>4270</v>
      </c>
      <c r="D42" s="14">
        <v>30000</v>
      </c>
      <c r="E42" s="8">
        <f t="shared" si="4"/>
        <v>0</v>
      </c>
      <c r="F42" s="8">
        <f>D42-E42</f>
        <v>30000</v>
      </c>
      <c r="G42" s="17"/>
      <c r="H42" s="8"/>
      <c r="I42" s="17"/>
      <c r="J42" s="8"/>
      <c r="K42" s="14"/>
    </row>
    <row r="43" spans="1:11" ht="12.75">
      <c r="A43" s="55">
        <v>14</v>
      </c>
      <c r="B43" s="63" t="s">
        <v>41</v>
      </c>
      <c r="C43" s="3">
        <v>4210</v>
      </c>
      <c r="D43" s="10">
        <v>1000</v>
      </c>
      <c r="E43" s="6">
        <f t="shared" si="4"/>
        <v>201.72</v>
      </c>
      <c r="F43" s="6">
        <f>(D43-E43)</f>
        <v>798.28</v>
      </c>
      <c r="G43" s="15"/>
      <c r="H43" s="4"/>
      <c r="I43" s="15">
        <v>201.72</v>
      </c>
      <c r="J43" s="4"/>
      <c r="K43" s="10"/>
    </row>
    <row r="44" spans="1:11" ht="12.75">
      <c r="A44" s="62"/>
      <c r="B44" s="64"/>
      <c r="C44" s="5">
        <v>4270</v>
      </c>
      <c r="D44" s="12">
        <v>20000</v>
      </c>
      <c r="E44" s="6">
        <f aca="true" t="shared" si="5" ref="E44:E63">SUM(G44:K44)</f>
        <v>0</v>
      </c>
      <c r="F44" s="6">
        <f aca="true" t="shared" si="6" ref="F44:F71">D44-E44</f>
        <v>20000</v>
      </c>
      <c r="G44" s="16"/>
      <c r="H44" s="6"/>
      <c r="I44" s="16"/>
      <c r="J44" s="6"/>
      <c r="K44" s="12"/>
    </row>
    <row r="45" spans="1:11" ht="12.75">
      <c r="A45" s="56"/>
      <c r="B45" s="65"/>
      <c r="C45" s="7">
        <v>4300</v>
      </c>
      <c r="D45" s="14">
        <v>0</v>
      </c>
      <c r="E45" s="6">
        <f t="shared" si="5"/>
        <v>0</v>
      </c>
      <c r="F45" s="6">
        <f t="shared" si="6"/>
        <v>0</v>
      </c>
      <c r="G45" s="17"/>
      <c r="H45" s="8"/>
      <c r="I45" s="17"/>
      <c r="J45" s="8"/>
      <c r="K45" s="14"/>
    </row>
    <row r="46" spans="1:11" ht="12.75">
      <c r="A46" s="55">
        <v>15</v>
      </c>
      <c r="B46" s="66" t="s">
        <v>42</v>
      </c>
      <c r="C46" s="59">
        <v>4210</v>
      </c>
      <c r="D46" s="51">
        <v>34000</v>
      </c>
      <c r="E46" s="51">
        <f t="shared" si="5"/>
        <v>0</v>
      </c>
      <c r="F46" s="51">
        <f t="shared" si="6"/>
        <v>34000</v>
      </c>
      <c r="G46" s="51"/>
      <c r="H46" s="51"/>
      <c r="I46" s="51"/>
      <c r="J46" s="51"/>
      <c r="K46" s="51"/>
    </row>
    <row r="47" spans="1:11" ht="12.75">
      <c r="A47" s="56"/>
      <c r="B47" s="67"/>
      <c r="C47" s="60">
        <v>4210</v>
      </c>
      <c r="D47" s="52"/>
      <c r="E47" s="52">
        <f t="shared" si="5"/>
        <v>0</v>
      </c>
      <c r="F47" s="52">
        <f t="shared" si="6"/>
        <v>0</v>
      </c>
      <c r="G47" s="52"/>
      <c r="H47" s="52"/>
      <c r="I47" s="52"/>
      <c r="J47" s="52"/>
      <c r="K47" s="52"/>
    </row>
    <row r="48" spans="1:11" ht="12.75">
      <c r="A48" s="55">
        <v>16</v>
      </c>
      <c r="B48" s="57" t="s">
        <v>11</v>
      </c>
      <c r="C48" s="59">
        <v>4210</v>
      </c>
      <c r="D48" s="51">
        <v>2500</v>
      </c>
      <c r="E48" s="51">
        <f t="shared" si="5"/>
        <v>2319.5000000000005</v>
      </c>
      <c r="F48" s="51">
        <f t="shared" si="6"/>
        <v>180.49999999999955</v>
      </c>
      <c r="G48" s="51"/>
      <c r="H48" s="51">
        <v>598.88</v>
      </c>
      <c r="I48" s="51">
        <v>1016.71</v>
      </c>
      <c r="J48" s="51">
        <v>485.32</v>
      </c>
      <c r="K48" s="51">
        <v>218.59</v>
      </c>
    </row>
    <row r="49" spans="1:11" ht="12.75">
      <c r="A49" s="56"/>
      <c r="B49" s="58"/>
      <c r="C49" s="61"/>
      <c r="D49" s="52"/>
      <c r="E49" s="52">
        <f t="shared" si="5"/>
        <v>0</v>
      </c>
      <c r="F49" s="52">
        <f t="shared" si="6"/>
        <v>0</v>
      </c>
      <c r="G49" s="52"/>
      <c r="H49" s="52"/>
      <c r="I49" s="52"/>
      <c r="J49" s="52"/>
      <c r="K49" s="52"/>
    </row>
    <row r="50" spans="1:11" ht="12.75">
      <c r="A50" s="55">
        <v>17</v>
      </c>
      <c r="B50" s="57" t="s">
        <v>12</v>
      </c>
      <c r="C50" s="59">
        <v>4210</v>
      </c>
      <c r="D50" s="51">
        <v>211000</v>
      </c>
      <c r="E50" s="51">
        <f t="shared" si="5"/>
        <v>66985.13</v>
      </c>
      <c r="F50" s="51">
        <f t="shared" si="6"/>
        <v>144014.87</v>
      </c>
      <c r="G50" s="51">
        <v>4688.97</v>
      </c>
      <c r="H50" s="51">
        <v>15406.59</v>
      </c>
      <c r="I50" s="51">
        <v>16746.29</v>
      </c>
      <c r="J50" s="51">
        <v>18085.98</v>
      </c>
      <c r="K50" s="51">
        <v>12057.3</v>
      </c>
    </row>
    <row r="51" spans="1:11" ht="12.75">
      <c r="A51" s="56"/>
      <c r="B51" s="58"/>
      <c r="C51" s="61"/>
      <c r="D51" s="52"/>
      <c r="E51" s="52">
        <f t="shared" si="5"/>
        <v>0</v>
      </c>
      <c r="F51" s="52">
        <f t="shared" si="6"/>
        <v>0</v>
      </c>
      <c r="G51" s="52"/>
      <c r="H51" s="52"/>
      <c r="I51" s="52"/>
      <c r="J51" s="52"/>
      <c r="K51" s="52"/>
    </row>
    <row r="52" spans="1:11" ht="12.75">
      <c r="A52" s="55">
        <v>18</v>
      </c>
      <c r="B52" s="57" t="s">
        <v>13</v>
      </c>
      <c r="C52" s="59">
        <v>4210</v>
      </c>
      <c r="D52" s="51">
        <v>65000</v>
      </c>
      <c r="E52" s="51">
        <f t="shared" si="5"/>
        <v>13699.09</v>
      </c>
      <c r="F52" s="51">
        <f t="shared" si="6"/>
        <v>51300.91</v>
      </c>
      <c r="G52" s="51">
        <v>958.95</v>
      </c>
      <c r="H52" s="51">
        <v>3150.79</v>
      </c>
      <c r="I52" s="51">
        <v>3424.77</v>
      </c>
      <c r="J52" s="51">
        <v>3698.75</v>
      </c>
      <c r="K52" s="51">
        <v>2465.83</v>
      </c>
    </row>
    <row r="53" spans="1:11" ht="12.75">
      <c r="A53" s="56"/>
      <c r="B53" s="58"/>
      <c r="C53" s="61"/>
      <c r="D53" s="52"/>
      <c r="E53" s="52">
        <f t="shared" si="5"/>
        <v>0</v>
      </c>
      <c r="F53" s="52">
        <f t="shared" si="6"/>
        <v>0</v>
      </c>
      <c r="G53" s="52"/>
      <c r="H53" s="52"/>
      <c r="I53" s="52"/>
      <c r="J53" s="52"/>
      <c r="K53" s="52"/>
    </row>
    <row r="54" spans="1:11" ht="12.75">
      <c r="A54" s="55">
        <v>19</v>
      </c>
      <c r="B54" s="57" t="s">
        <v>14</v>
      </c>
      <c r="C54" s="59">
        <v>4210</v>
      </c>
      <c r="D54" s="51">
        <v>5000</v>
      </c>
      <c r="E54" s="51">
        <f t="shared" si="5"/>
        <v>0</v>
      </c>
      <c r="F54" s="51">
        <f t="shared" si="6"/>
        <v>5000</v>
      </c>
      <c r="G54" s="51"/>
      <c r="H54" s="51"/>
      <c r="I54" s="51"/>
      <c r="J54" s="51"/>
      <c r="K54" s="51"/>
    </row>
    <row r="55" spans="1:11" ht="12.75">
      <c r="A55" s="56"/>
      <c r="B55" s="58"/>
      <c r="C55" s="61"/>
      <c r="D55" s="52"/>
      <c r="E55" s="52">
        <f t="shared" si="5"/>
        <v>0</v>
      </c>
      <c r="F55" s="52">
        <f t="shared" si="6"/>
        <v>0</v>
      </c>
      <c r="G55" s="52"/>
      <c r="H55" s="52"/>
      <c r="I55" s="52"/>
      <c r="J55" s="52"/>
      <c r="K55" s="52"/>
    </row>
    <row r="56" spans="1:11" ht="12.75">
      <c r="A56" s="55">
        <v>20</v>
      </c>
      <c r="B56" s="57" t="s">
        <v>43</v>
      </c>
      <c r="C56" s="59">
        <v>4300</v>
      </c>
      <c r="D56" s="51">
        <v>50000</v>
      </c>
      <c r="E56" s="51">
        <f t="shared" si="5"/>
        <v>19297.24</v>
      </c>
      <c r="F56" s="51">
        <f t="shared" si="6"/>
        <v>30702.76</v>
      </c>
      <c r="G56" s="51">
        <v>1350.81</v>
      </c>
      <c r="H56" s="51">
        <v>4438.36</v>
      </c>
      <c r="I56" s="51">
        <v>4824.33</v>
      </c>
      <c r="J56" s="51">
        <v>5210.26</v>
      </c>
      <c r="K56" s="51">
        <v>3473.48</v>
      </c>
    </row>
    <row r="57" spans="1:11" ht="12.75">
      <c r="A57" s="56"/>
      <c r="B57" s="58"/>
      <c r="C57" s="60">
        <v>4300</v>
      </c>
      <c r="D57" s="52"/>
      <c r="E57" s="52">
        <f t="shared" si="5"/>
        <v>0</v>
      </c>
      <c r="F57" s="52">
        <f t="shared" si="6"/>
        <v>0</v>
      </c>
      <c r="G57" s="52"/>
      <c r="H57" s="52"/>
      <c r="I57" s="52"/>
      <c r="J57" s="52"/>
      <c r="K57" s="52"/>
    </row>
    <row r="58" spans="1:11" ht="12.75">
      <c r="A58" s="55">
        <v>21</v>
      </c>
      <c r="B58" s="57" t="s">
        <v>15</v>
      </c>
      <c r="C58" s="59">
        <v>4300</v>
      </c>
      <c r="D58" s="51">
        <v>60655</v>
      </c>
      <c r="E58" s="51">
        <f t="shared" si="5"/>
        <v>25995.03</v>
      </c>
      <c r="F58" s="51">
        <f t="shared" si="6"/>
        <v>34659.97</v>
      </c>
      <c r="G58" s="51">
        <v>25995.03</v>
      </c>
      <c r="H58" s="51"/>
      <c r="I58" s="51"/>
      <c r="J58" s="51"/>
      <c r="K58" s="51"/>
    </row>
    <row r="59" spans="1:11" ht="12.75">
      <c r="A59" s="56"/>
      <c r="B59" s="58"/>
      <c r="C59" s="60">
        <v>4300</v>
      </c>
      <c r="D59" s="52"/>
      <c r="E59" s="52">
        <f t="shared" si="5"/>
        <v>0</v>
      </c>
      <c r="F59" s="52">
        <f t="shared" si="6"/>
        <v>0</v>
      </c>
      <c r="G59" s="52"/>
      <c r="H59" s="52"/>
      <c r="I59" s="52"/>
      <c r="J59" s="52"/>
      <c r="K59" s="52"/>
    </row>
    <row r="60" spans="1:11" ht="12.75">
      <c r="A60" s="55">
        <v>22</v>
      </c>
      <c r="B60" s="57" t="s">
        <v>16</v>
      </c>
      <c r="C60" s="59">
        <v>4210</v>
      </c>
      <c r="D60" s="51">
        <v>50000</v>
      </c>
      <c r="E60" s="51">
        <f t="shared" si="5"/>
        <v>430</v>
      </c>
      <c r="F60" s="51">
        <f t="shared" si="6"/>
        <v>49570</v>
      </c>
      <c r="G60" s="51">
        <v>30.1</v>
      </c>
      <c r="H60" s="51">
        <v>98.9</v>
      </c>
      <c r="I60" s="51">
        <v>107.5</v>
      </c>
      <c r="J60" s="51">
        <v>116.1</v>
      </c>
      <c r="K60" s="51">
        <v>77.4</v>
      </c>
    </row>
    <row r="61" spans="1:11" ht="12.75">
      <c r="A61" s="56"/>
      <c r="B61" s="58"/>
      <c r="C61" s="60">
        <v>4210</v>
      </c>
      <c r="D61" s="52"/>
      <c r="E61" s="52">
        <f t="shared" si="5"/>
        <v>0</v>
      </c>
      <c r="F61" s="52">
        <f t="shared" si="6"/>
        <v>0</v>
      </c>
      <c r="G61" s="52"/>
      <c r="H61" s="52"/>
      <c r="I61" s="52"/>
      <c r="J61" s="52"/>
      <c r="K61" s="52"/>
    </row>
    <row r="62" spans="1:11" ht="12.75">
      <c r="A62" s="55">
        <v>23</v>
      </c>
      <c r="B62" s="57" t="s">
        <v>17</v>
      </c>
      <c r="C62" s="59">
        <v>4300</v>
      </c>
      <c r="D62" s="51">
        <v>10000</v>
      </c>
      <c r="E62" s="51">
        <f t="shared" si="5"/>
        <v>0</v>
      </c>
      <c r="F62" s="51">
        <f t="shared" si="6"/>
        <v>10000</v>
      </c>
      <c r="G62" s="51"/>
      <c r="H62" s="51"/>
      <c r="I62" s="51"/>
      <c r="J62" s="51"/>
      <c r="K62" s="51"/>
    </row>
    <row r="63" spans="1:11" ht="12.75">
      <c r="A63" s="56"/>
      <c r="B63" s="58"/>
      <c r="C63" s="60">
        <v>4300</v>
      </c>
      <c r="D63" s="52"/>
      <c r="E63" s="52">
        <f t="shared" si="5"/>
        <v>0</v>
      </c>
      <c r="F63" s="52">
        <f t="shared" si="6"/>
        <v>0</v>
      </c>
      <c r="G63" s="52"/>
      <c r="H63" s="52"/>
      <c r="I63" s="52"/>
      <c r="J63" s="52"/>
      <c r="K63" s="52"/>
    </row>
    <row r="64" spans="1:11" ht="17.25" customHeight="1">
      <c r="A64" s="21">
        <v>24</v>
      </c>
      <c r="B64" s="22" t="s">
        <v>18</v>
      </c>
      <c r="C64" s="23">
        <v>4300</v>
      </c>
      <c r="D64" s="24">
        <v>2734.54</v>
      </c>
      <c r="E64" s="24">
        <f>SUM(G64:K64)</f>
        <v>2734.54</v>
      </c>
      <c r="F64" s="24">
        <f>D64-E64</f>
        <v>0</v>
      </c>
      <c r="G64" s="24">
        <v>191.42</v>
      </c>
      <c r="H64" s="24">
        <v>628.94</v>
      </c>
      <c r="I64" s="24">
        <v>683.63</v>
      </c>
      <c r="J64" s="24">
        <v>738.33</v>
      </c>
      <c r="K64" s="24">
        <v>492.22</v>
      </c>
    </row>
    <row r="65" spans="1:11" ht="17.25" customHeight="1">
      <c r="A65" s="21">
        <v>25</v>
      </c>
      <c r="B65" s="22" t="s">
        <v>19</v>
      </c>
      <c r="C65" s="23">
        <v>4300</v>
      </c>
      <c r="D65" s="24">
        <v>5000</v>
      </c>
      <c r="E65" s="24">
        <f>SUM(G65:K65)</f>
        <v>0</v>
      </c>
      <c r="F65" s="24">
        <f>D65-E65</f>
        <v>5000</v>
      </c>
      <c r="G65" s="24"/>
      <c r="H65" s="24"/>
      <c r="I65" s="24"/>
      <c r="J65" s="24"/>
      <c r="K65" s="24"/>
    </row>
    <row r="66" spans="1:11" ht="17.25" customHeight="1">
      <c r="A66" s="21">
        <v>26</v>
      </c>
      <c r="B66" s="22" t="s">
        <v>20</v>
      </c>
      <c r="C66" s="23">
        <v>4300</v>
      </c>
      <c r="D66" s="24">
        <v>30000</v>
      </c>
      <c r="E66" s="24">
        <f>SUM(G66:K66)</f>
        <v>0</v>
      </c>
      <c r="F66" s="24">
        <f>D66-E66</f>
        <v>30000</v>
      </c>
      <c r="G66" s="24"/>
      <c r="H66" s="24"/>
      <c r="I66" s="24"/>
      <c r="J66" s="24"/>
      <c r="K66" s="24"/>
    </row>
    <row r="67" spans="1:11" ht="17.25" customHeight="1" hidden="1">
      <c r="A67" s="2"/>
      <c r="B67" s="22"/>
      <c r="C67" s="23"/>
      <c r="D67" s="24"/>
      <c r="E67" s="24"/>
      <c r="F67" s="24"/>
      <c r="G67" s="24"/>
      <c r="H67" s="24"/>
      <c r="I67" s="24"/>
      <c r="J67" s="24"/>
      <c r="K67" s="24"/>
    </row>
    <row r="68" spans="1:11" ht="17.25" customHeight="1" hidden="1">
      <c r="A68" s="2"/>
      <c r="B68" s="25"/>
      <c r="C68" s="20"/>
      <c r="D68" s="19"/>
      <c r="E68" s="19"/>
      <c r="F68" s="19"/>
      <c r="G68" s="19"/>
      <c r="H68" s="19"/>
      <c r="I68" s="19"/>
      <c r="J68" s="19"/>
      <c r="K68" s="19"/>
    </row>
    <row r="69" spans="1:11" ht="17.25" customHeight="1" hidden="1">
      <c r="A69" s="2"/>
      <c r="B69" s="25"/>
      <c r="C69" s="20"/>
      <c r="D69" s="19"/>
      <c r="E69" s="19"/>
      <c r="F69" s="19"/>
      <c r="G69" s="19"/>
      <c r="H69" s="19"/>
      <c r="I69" s="19"/>
      <c r="J69" s="19"/>
      <c r="K69" s="19"/>
    </row>
    <row r="70" spans="1:11" ht="12.75">
      <c r="A70" s="55">
        <v>27</v>
      </c>
      <c r="B70" s="57" t="s">
        <v>44</v>
      </c>
      <c r="C70" s="59">
        <v>4270</v>
      </c>
      <c r="D70" s="51">
        <v>20000</v>
      </c>
      <c r="E70" s="51">
        <f>SUM(G70:K70)</f>
        <v>0</v>
      </c>
      <c r="F70" s="51">
        <f t="shared" si="6"/>
        <v>20000</v>
      </c>
      <c r="G70" s="51"/>
      <c r="H70" s="51"/>
      <c r="I70" s="51"/>
      <c r="J70" s="51"/>
      <c r="K70" s="51"/>
    </row>
    <row r="71" spans="1:11" ht="12.75">
      <c r="A71" s="56"/>
      <c r="B71" s="58"/>
      <c r="C71" s="60">
        <v>4300</v>
      </c>
      <c r="D71" s="52"/>
      <c r="E71" s="52">
        <f>SUM(G71:K71)</f>
        <v>0</v>
      </c>
      <c r="F71" s="52">
        <f t="shared" si="6"/>
        <v>0</v>
      </c>
      <c r="G71" s="52"/>
      <c r="H71" s="52"/>
      <c r="I71" s="52"/>
      <c r="J71" s="52"/>
      <c r="K71" s="52"/>
    </row>
    <row r="72" spans="1:11" ht="26.25" customHeight="1">
      <c r="A72" s="47"/>
      <c r="B72" s="45" t="s">
        <v>21</v>
      </c>
      <c r="C72" s="45"/>
      <c r="D72" s="46">
        <f aca="true" t="shared" si="7" ref="D72:K72">SUM(D9:D71)</f>
        <v>1274000</v>
      </c>
      <c r="E72" s="46">
        <f t="shared" si="7"/>
        <v>323173.62999999995</v>
      </c>
      <c r="F72" s="46">
        <f t="shared" si="7"/>
        <v>950826.3700000001</v>
      </c>
      <c r="G72" s="46">
        <f t="shared" si="7"/>
        <v>121912.08999999998</v>
      </c>
      <c r="H72" s="46">
        <f t="shared" si="7"/>
        <v>47189.15000000001</v>
      </c>
      <c r="I72" s="46">
        <f t="shared" si="7"/>
        <v>64202.75</v>
      </c>
      <c r="J72" s="46">
        <f t="shared" si="7"/>
        <v>46956.37</v>
      </c>
      <c r="K72" s="46">
        <f t="shared" si="7"/>
        <v>42913.270000000004</v>
      </c>
    </row>
    <row r="74" spans="2:6" ht="12.75">
      <c r="B74" s="53" t="s">
        <v>22</v>
      </c>
      <c r="C74" s="54"/>
      <c r="D74" s="54"/>
      <c r="E74" s="26"/>
      <c r="F74" s="26"/>
    </row>
    <row r="75" spans="2:6" ht="17.25" customHeight="1" thickBot="1">
      <c r="B75" s="27"/>
      <c r="C75" s="28"/>
      <c r="D75" s="29" t="s">
        <v>23</v>
      </c>
      <c r="E75" s="30" t="s">
        <v>24</v>
      </c>
      <c r="F75" s="31" t="s">
        <v>3</v>
      </c>
    </row>
    <row r="76" spans="2:6" ht="17.25" customHeight="1">
      <c r="B76" s="32" t="s">
        <v>4</v>
      </c>
      <c r="C76" s="33">
        <v>4210</v>
      </c>
      <c r="D76" s="34">
        <v>710500</v>
      </c>
      <c r="E76" s="35">
        <v>151842.26</v>
      </c>
      <c r="F76" s="36">
        <f>D76-E76</f>
        <v>558657.74</v>
      </c>
    </row>
    <row r="77" spans="2:6" ht="18" customHeight="1">
      <c r="B77" s="32" t="s">
        <v>4</v>
      </c>
      <c r="C77" s="33">
        <v>4270</v>
      </c>
      <c r="D77" s="34">
        <f>SUMIF(C10:C72,C77,D10:D72)</f>
        <v>70000</v>
      </c>
      <c r="E77" s="35">
        <f>SUMIF(C10:C72,C77,E10:E72)</f>
        <v>0</v>
      </c>
      <c r="F77" s="36">
        <f>D77-E77</f>
        <v>70000</v>
      </c>
    </row>
    <row r="78" spans="2:6" ht="17.25" customHeight="1" thickBot="1">
      <c r="B78" s="37" t="s">
        <v>4</v>
      </c>
      <c r="C78" s="38">
        <v>4300</v>
      </c>
      <c r="D78" s="39">
        <v>493500</v>
      </c>
      <c r="E78" s="40">
        <v>171331.37</v>
      </c>
      <c r="F78" s="41">
        <f>D78-E78</f>
        <v>322168.63</v>
      </c>
    </row>
    <row r="79" spans="2:6" ht="19.5" customHeight="1">
      <c r="B79" s="42"/>
      <c r="C79" s="33"/>
      <c r="D79" s="34">
        <f>SUM(D76:D78)</f>
        <v>1274000</v>
      </c>
      <c r="E79" s="43">
        <f>SUM(E76:E78)</f>
        <v>323173.63</v>
      </c>
      <c r="F79" s="36">
        <f>SUM(F76:F78)</f>
        <v>950826.37</v>
      </c>
    </row>
  </sheetData>
  <sheetProtection/>
  <mergeCells count="231">
    <mergeCell ref="E7:E8"/>
    <mergeCell ref="F7:F8"/>
    <mergeCell ref="G7:K7"/>
    <mergeCell ref="A9:A14"/>
    <mergeCell ref="B9:B11"/>
    <mergeCell ref="B12:B14"/>
    <mergeCell ref="A15:A16"/>
    <mergeCell ref="B15:B16"/>
    <mergeCell ref="A2:K2"/>
    <mergeCell ref="A3:K3"/>
    <mergeCell ref="A7:A8"/>
    <mergeCell ref="B7:B8"/>
    <mergeCell ref="D7:D8"/>
    <mergeCell ref="G15:G16"/>
    <mergeCell ref="H15:H16"/>
    <mergeCell ref="I15:I16"/>
    <mergeCell ref="J15:J16"/>
    <mergeCell ref="C15:C16"/>
    <mergeCell ref="D15:D16"/>
    <mergeCell ref="E15:E16"/>
    <mergeCell ref="F15:F16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G22:G23"/>
    <mergeCell ref="J17:J18"/>
    <mergeCell ref="K17:K18"/>
    <mergeCell ref="G19:G21"/>
    <mergeCell ref="H22:H23"/>
    <mergeCell ref="I22:I23"/>
    <mergeCell ref="J22:J23"/>
    <mergeCell ref="A19:A21"/>
    <mergeCell ref="B19:B21"/>
    <mergeCell ref="C19:C21"/>
    <mergeCell ref="D19:D21"/>
    <mergeCell ref="E19:E21"/>
    <mergeCell ref="F19:F21"/>
    <mergeCell ref="A22:A23"/>
    <mergeCell ref="B22:B23"/>
    <mergeCell ref="C22:C23"/>
    <mergeCell ref="D22:D23"/>
    <mergeCell ref="E22:E23"/>
    <mergeCell ref="F22:F23"/>
    <mergeCell ref="K22:K23"/>
    <mergeCell ref="I19:I21"/>
    <mergeCell ref="J19:J21"/>
    <mergeCell ref="K19:K21"/>
    <mergeCell ref="H19:H21"/>
    <mergeCell ref="G24:G25"/>
    <mergeCell ref="H24:H25"/>
    <mergeCell ref="A24:A25"/>
    <mergeCell ref="B24:B25"/>
    <mergeCell ref="C24:C25"/>
    <mergeCell ref="D24:D25"/>
    <mergeCell ref="A26:A27"/>
    <mergeCell ref="B26:B27"/>
    <mergeCell ref="C26:C27"/>
    <mergeCell ref="D26:D27"/>
    <mergeCell ref="E24:E25"/>
    <mergeCell ref="F24:F25"/>
    <mergeCell ref="I26:I27"/>
    <mergeCell ref="J26:J27"/>
    <mergeCell ref="K26:K27"/>
    <mergeCell ref="I24:I25"/>
    <mergeCell ref="J24:J25"/>
    <mergeCell ref="K24:K25"/>
    <mergeCell ref="A28:A29"/>
    <mergeCell ref="B28:B29"/>
    <mergeCell ref="C28:C29"/>
    <mergeCell ref="D28:D29"/>
    <mergeCell ref="H26:H27"/>
    <mergeCell ref="E26:E27"/>
    <mergeCell ref="F26:F27"/>
    <mergeCell ref="G26:G27"/>
    <mergeCell ref="A35:A36"/>
    <mergeCell ref="I28:I29"/>
    <mergeCell ref="J28:J29"/>
    <mergeCell ref="K28:K29"/>
    <mergeCell ref="A30:A32"/>
    <mergeCell ref="B30:B32"/>
    <mergeCell ref="E28:E29"/>
    <mergeCell ref="F28:F29"/>
    <mergeCell ref="G28:G29"/>
    <mergeCell ref="H28:H29"/>
    <mergeCell ref="E33:E34"/>
    <mergeCell ref="F33:F34"/>
    <mergeCell ref="G33:G34"/>
    <mergeCell ref="H33:H34"/>
    <mergeCell ref="A33:A34"/>
    <mergeCell ref="B33:B34"/>
    <mergeCell ref="C33:C34"/>
    <mergeCell ref="D33:D34"/>
    <mergeCell ref="B35:B36"/>
    <mergeCell ref="C35:C36"/>
    <mergeCell ref="D35:D36"/>
    <mergeCell ref="E35:E36"/>
    <mergeCell ref="F35:F36"/>
    <mergeCell ref="H35:H36"/>
    <mergeCell ref="G35:G36"/>
    <mergeCell ref="I35:I36"/>
    <mergeCell ref="J35:J36"/>
    <mergeCell ref="K35:K36"/>
    <mergeCell ref="I33:I34"/>
    <mergeCell ref="J33:J34"/>
    <mergeCell ref="K33:K34"/>
    <mergeCell ref="A43:A45"/>
    <mergeCell ref="B43:B45"/>
    <mergeCell ref="A46:A47"/>
    <mergeCell ref="B46:B47"/>
    <mergeCell ref="A37:A39"/>
    <mergeCell ref="B37:B39"/>
    <mergeCell ref="A40:A42"/>
    <mergeCell ref="B40:B42"/>
    <mergeCell ref="G46:G47"/>
    <mergeCell ref="H46:H47"/>
    <mergeCell ref="I46:I47"/>
    <mergeCell ref="J46:J47"/>
    <mergeCell ref="C46:C47"/>
    <mergeCell ref="D46:D47"/>
    <mergeCell ref="E46:E47"/>
    <mergeCell ref="F46:F47"/>
    <mergeCell ref="K46:K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B52:B53"/>
    <mergeCell ref="C52:C53"/>
    <mergeCell ref="D52:D53"/>
    <mergeCell ref="E52:E53"/>
    <mergeCell ref="F52:F53"/>
    <mergeCell ref="G52:G53"/>
    <mergeCell ref="A56:A57"/>
    <mergeCell ref="H52:H53"/>
    <mergeCell ref="I52:I53"/>
    <mergeCell ref="J52:J53"/>
    <mergeCell ref="K52:K53"/>
    <mergeCell ref="I50:I51"/>
    <mergeCell ref="J50:J51"/>
    <mergeCell ref="K50:K51"/>
    <mergeCell ref="H50:H51"/>
    <mergeCell ref="A52:A53"/>
    <mergeCell ref="E54:E55"/>
    <mergeCell ref="F54:F55"/>
    <mergeCell ref="G54:G55"/>
    <mergeCell ref="H54:H55"/>
    <mergeCell ref="A54:A55"/>
    <mergeCell ref="B54:B55"/>
    <mergeCell ref="C54:C55"/>
    <mergeCell ref="D54:D55"/>
    <mergeCell ref="B56:B57"/>
    <mergeCell ref="C56:C57"/>
    <mergeCell ref="D56:D57"/>
    <mergeCell ref="E56:E57"/>
    <mergeCell ref="F56:F57"/>
    <mergeCell ref="H56:H57"/>
    <mergeCell ref="G56:G57"/>
    <mergeCell ref="I56:I57"/>
    <mergeCell ref="J56:J57"/>
    <mergeCell ref="K56:K57"/>
    <mergeCell ref="I54:I55"/>
    <mergeCell ref="J54:J55"/>
    <mergeCell ref="K54:K55"/>
    <mergeCell ref="G58:G59"/>
    <mergeCell ref="H58:H59"/>
    <mergeCell ref="A58:A59"/>
    <mergeCell ref="B58:B59"/>
    <mergeCell ref="C58:C59"/>
    <mergeCell ref="D58:D59"/>
    <mergeCell ref="K60:K61"/>
    <mergeCell ref="I58:I59"/>
    <mergeCell ref="J58:J59"/>
    <mergeCell ref="K58:K59"/>
    <mergeCell ref="A60:A61"/>
    <mergeCell ref="B60:B61"/>
    <mergeCell ref="C60:C61"/>
    <mergeCell ref="D60:D61"/>
    <mergeCell ref="E58:E59"/>
    <mergeCell ref="F58:F59"/>
    <mergeCell ref="H60:H61"/>
    <mergeCell ref="E60:E61"/>
    <mergeCell ref="F60:F61"/>
    <mergeCell ref="G60:G61"/>
    <mergeCell ref="I60:I61"/>
    <mergeCell ref="J60:J61"/>
    <mergeCell ref="K62:K63"/>
    <mergeCell ref="E62:E63"/>
    <mergeCell ref="F62:F63"/>
    <mergeCell ref="G62:G63"/>
    <mergeCell ref="H62:H63"/>
    <mergeCell ref="A62:A63"/>
    <mergeCell ref="B62:B63"/>
    <mergeCell ref="C62:C63"/>
    <mergeCell ref="A70:A71"/>
    <mergeCell ref="B70:B71"/>
    <mergeCell ref="C70:C71"/>
    <mergeCell ref="D70:D71"/>
    <mergeCell ref="I62:I63"/>
    <mergeCell ref="J62:J63"/>
    <mergeCell ref="D62:D63"/>
    <mergeCell ref="I1:K1"/>
    <mergeCell ref="C7:C8"/>
    <mergeCell ref="I70:I71"/>
    <mergeCell ref="J70:J71"/>
    <mergeCell ref="K70:K71"/>
    <mergeCell ref="B74:D74"/>
    <mergeCell ref="E70:E71"/>
    <mergeCell ref="F70:F71"/>
    <mergeCell ref="G70:G71"/>
    <mergeCell ref="H70:H7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Zarząd Dróg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 OLECKO</dc:creator>
  <cp:keywords/>
  <dc:description/>
  <cp:lastModifiedBy>Sylwia</cp:lastModifiedBy>
  <cp:lastPrinted>2016-08-05T09:18:54Z</cp:lastPrinted>
  <dcterms:created xsi:type="dcterms:W3CDTF">2016-07-07T12:24:10Z</dcterms:created>
  <dcterms:modified xsi:type="dcterms:W3CDTF">2016-08-08T06:06:57Z</dcterms:modified>
  <cp:category/>
  <cp:version/>
  <cp:contentType/>
  <cp:contentStatus/>
</cp:coreProperties>
</file>