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'doc1'!$7:$8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<sst xmlns="http://schemas.openxmlformats.org/spreadsheetml/2006/main" count="56" uniqueCount="47">
  <si>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</si>
  <si>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Nazwa i cel</t>
  </si>
  <si>
    <t>Jednostka odpowiedzialna lub koordynująca</t>
  </si>
  <si>
    <t>Okres realizacji</t>
  </si>
  <si>
    <t>Łączne nakłady finansowe</t>
  </si>
  <si>
    <t>Limit 2017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</si>
  <si>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</si>
  <si>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</si>
  <si>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</si>
  <si>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</si>
  <si>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</si>
  <si>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</si>
  <si>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</si>
  <si>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</si>
  <si>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</si>
  <si>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</si>
  <si>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</si>
  <si>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RÓWNY START W PRZYSZŁOŚĆ - Podniesienie jakości oferty edukacyjnej ukierunkowanej na rozwój kompetencji kluczowych uczniów</t>
  </si>
  <si>
    <t>OŚRODEK SZKOLNO WYCHOWAWCZY dla Dzieci Głuchych im św Filipa Smaldone w Olecku</t>
  </si>
  <si>
    <t>1.1.1.2</t>
  </si>
  <si>
    <t>Modernizacja kluczem do sukcesu - Rozwój kształcenia i szkolenia zawodowego</t>
  </si>
  <si>
    <t>ZESPÓŁ SZKÓŁ TECHNICZNYCH</t>
  </si>
  <si>
    <t>1.1.2</t>
  </si>
  <si>
    <t>1.1.2.1</t>
  </si>
  <si>
    <t>Przebudowa drogi nr 1808N Sedranki-Łęgowo - Wsparcie inwestycji związanych z tworzeniem, ulepszaniem lub rozbudową wszystkich rodzajów małej infrastruktury, w tym inwestycji w energię odnawialną i w oszczędzanie energii</t>
  </si>
  <si>
    <t>POWIATOWY ZARZĄD DRÓG w OLECKU</t>
  </si>
  <si>
    <t>1.1.2.2</t>
  </si>
  <si>
    <t>Adaptacja budynku wielofunkcyjnego na budynek mieszkalny - mieszkania o charakterze wspieranym wraz z zagospodarowaniem terenu i zakupem wyposażenia - Infrastruktura socjalna</t>
  </si>
  <si>
    <t>POWIATOWE CENTRUM POMOCY RODZINIE w OLECKU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</si>
  <si>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</si>
  <si>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</si>
  <si>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</si>
  <si>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</si>
  <si>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</si>
  <si>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</si>
  <si>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</si>
  <si>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</si>
  <si>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</si>
  <si>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umowa leasingu operacyjnego</t>
  </si>
  <si>
    <t>Starostwo Powiatowe w Olecku</t>
  </si>
  <si>
    <r>
      <t xml:space="preserve">Załącznik </t>
    </r>
    <r>
      <rPr>
        <b/>
        <sz val="8"/>
        <color indexed="8"/>
        <rFont val="Arial"/>
        <family val="2"/>
      </rPr>
      <t>Nr 2.2</t>
    </r>
  </si>
  <si>
    <t>Przebieg realizacji przedsięwzięć do WPF</t>
  </si>
  <si>
    <t>Realizacja do końca 2016 roku</t>
  </si>
  <si>
    <t xml:space="preserve">Realizacja w I półroczu 2017 </t>
  </si>
  <si>
    <t xml:space="preserve">Realizacja do 30 czerwca 2017 roku </t>
  </si>
  <si>
    <t>% realizacji przedsięwzięcia</t>
  </si>
  <si>
    <t>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</si>
</sst>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FF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10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1" xfId="0" applyFont="1" applyFill="1" applyBorder="1" applyAlignment="1" applyProtection="1">
      <alignment horizontal="center" vertical="center" wrapText="1" shrinkToFit="1"/>
      <protection locked="0"/>
    </xf>
    <xf numFmtId="0" fontId="4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7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6" borderId="10" xfId="0" applyFont="1" applyFill="1" applyBorder="1" applyAlignment="1" applyProtection="1">
      <alignment horizontal="left" vertical="center" wrapText="1" shrinkToFi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left" vertical="center" wrapText="1" shrinkToFi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0" fontId="7" fillId="38" borderId="10" xfId="0" applyFont="1" applyFill="1" applyBorder="1" applyAlignment="1" applyProtection="1">
      <alignment horizontal="center" vertical="center" wrapText="1" shrinkToFit="1"/>
      <protection locked="0"/>
    </xf>
    <xf numFmtId="0" fontId="7" fillId="38" borderId="10" xfId="0" applyFont="1" applyFill="1" applyBorder="1" applyAlignment="1" applyProtection="1">
      <alignment horizontal="left" vertical="center" wrapText="1" shrinkToFit="1"/>
      <protection locked="0"/>
    </xf>
    <xf numFmtId="4" fontId="7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zoomScalePageLayoutView="0" workbookViewId="0" topLeftCell="A1">
      <selection activeCell="X15" sqref="X15"/>
    </sheetView>
  </sheetViews>
  <sheetFormatPr defaultColWidth="9.33203125" defaultRowHeight="12.75"/>
  <cols>
    <col min="1" max="1" width="3.66015625" style="0" customWidth="1"/>
    <col min="2" max="2" width="0.4921875" style="0" customWidth="1"/>
    <col min="3" max="3" width="8.83203125" style="0" customWidth="1"/>
    <col min="4" max="4" width="6.33203125" style="0" customWidth="1"/>
    <col min="5" max="5" width="30.83203125" style="0" customWidth="1"/>
    <col min="6" max="6" width="20.5" style="0" customWidth="1"/>
    <col min="7" max="8" width="6.33203125" style="0" customWidth="1"/>
    <col min="9" max="9" width="3.83203125" style="0" customWidth="1"/>
    <col min="10" max="11" width="12.83203125" style="0" customWidth="1"/>
    <col min="12" max="12" width="0.4921875" style="0" customWidth="1"/>
    <col min="13" max="13" width="3" style="0" customWidth="1"/>
    <col min="14" max="14" width="1.171875" style="0" customWidth="1"/>
    <col min="15" max="15" width="8.83203125" style="0" customWidth="1"/>
    <col min="16" max="16" width="4.33203125" style="0" customWidth="1"/>
    <col min="17" max="17" width="13.66015625" style="0" customWidth="1"/>
    <col min="18" max="18" width="13.16015625" style="0" customWidth="1"/>
    <col min="19" max="19" width="16.5" style="0" customWidth="1"/>
  </cols>
  <sheetData>
    <row r="1" spans="1:24" ht="31.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3"/>
      <c r="U1" s="3"/>
      <c r="V1" s="3"/>
      <c r="W1" s="3"/>
      <c r="X1" s="3"/>
    </row>
    <row r="2" spans="1:19" ht="21.75" customHeight="1">
      <c r="A2" s="31"/>
      <c r="B2" s="31"/>
      <c r="C2" s="33" t="s">
        <v>41</v>
      </c>
      <c r="D2" s="33"/>
      <c r="E2" s="33"/>
      <c r="F2" s="33"/>
      <c r="G2" s="33"/>
      <c r="H2" s="33"/>
      <c r="I2" s="33"/>
      <c r="J2" s="33"/>
      <c r="K2" s="10"/>
      <c r="L2" s="1"/>
      <c r="N2" s="34"/>
      <c r="O2" s="34"/>
      <c r="P2" s="31"/>
      <c r="Q2" s="31"/>
      <c r="R2" s="31"/>
      <c r="S2" s="31"/>
    </row>
    <row r="3" spans="1:19" ht="21.75" customHeight="1">
      <c r="A3" s="31"/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31"/>
      <c r="N3" s="31"/>
      <c r="O3" s="34"/>
      <c r="P3" s="34"/>
      <c r="Q3" s="34"/>
      <c r="R3" s="34"/>
      <c r="S3" s="34"/>
    </row>
    <row r="4" spans="1:19" ht="6" customHeight="1">
      <c r="A4" s="31"/>
      <c r="B4" s="31"/>
      <c r="C4" s="1"/>
      <c r="D4" s="1"/>
      <c r="E4" s="1"/>
      <c r="F4" s="1"/>
      <c r="G4" s="1"/>
      <c r="H4" s="1"/>
      <c r="I4" s="1"/>
      <c r="J4" s="1"/>
      <c r="K4" s="1"/>
      <c r="L4" s="1"/>
      <c r="M4" s="31"/>
      <c r="N4" s="31"/>
      <c r="O4" s="34"/>
      <c r="P4" s="34"/>
      <c r="Q4" s="34"/>
      <c r="R4" s="34"/>
      <c r="S4" s="34"/>
    </row>
    <row r="5" spans="1:19" ht="2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4"/>
      <c r="P5" s="34"/>
      <c r="Q5" s="34"/>
      <c r="R5" s="34"/>
      <c r="S5" s="34"/>
    </row>
    <row r="6" spans="1:19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2:19" ht="25.5" customHeight="1">
      <c r="B7" s="32" t="s">
        <v>0</v>
      </c>
      <c r="C7" s="32"/>
      <c r="D7" s="32" t="s">
        <v>1</v>
      </c>
      <c r="E7" s="32"/>
      <c r="F7" s="32" t="s">
        <v>2</v>
      </c>
      <c r="G7" s="32" t="s">
        <v>3</v>
      </c>
      <c r="H7" s="32"/>
      <c r="I7" s="32" t="s">
        <v>4</v>
      </c>
      <c r="J7" s="32"/>
      <c r="K7" s="13" t="s">
        <v>42</v>
      </c>
      <c r="L7" s="32" t="s">
        <v>5</v>
      </c>
      <c r="M7" s="32"/>
      <c r="N7" s="32"/>
      <c r="O7" s="32"/>
      <c r="P7" s="32"/>
      <c r="Q7" s="13" t="s">
        <v>43</v>
      </c>
      <c r="R7" s="13" t="s">
        <v>44</v>
      </c>
      <c r="S7" s="13" t="s">
        <v>45</v>
      </c>
    </row>
    <row r="8" spans="2:19" ht="33" customHeight="1">
      <c r="B8" s="32"/>
      <c r="C8" s="32"/>
      <c r="D8" s="32"/>
      <c r="E8" s="32"/>
      <c r="F8" s="32"/>
      <c r="G8" s="4" t="s">
        <v>6</v>
      </c>
      <c r="H8" s="4" t="s">
        <v>7</v>
      </c>
      <c r="I8" s="32"/>
      <c r="J8" s="32"/>
      <c r="K8" s="14"/>
      <c r="L8" s="32"/>
      <c r="M8" s="32"/>
      <c r="N8" s="32"/>
      <c r="O8" s="32"/>
      <c r="P8" s="32"/>
      <c r="Q8" s="14"/>
      <c r="R8" s="14"/>
      <c r="S8" s="14"/>
    </row>
    <row r="9" spans="2:19" ht="25.5" customHeight="1">
      <c r="B9" s="28">
        <v>1</v>
      </c>
      <c r="C9" s="28"/>
      <c r="D9" s="29" t="s">
        <v>8</v>
      </c>
      <c r="E9" s="29"/>
      <c r="F9" s="29"/>
      <c r="G9" s="29"/>
      <c r="H9" s="29"/>
      <c r="I9" s="30">
        <v>5773136.36</v>
      </c>
      <c r="J9" s="30"/>
      <c r="K9" s="8">
        <f>K10+K11</f>
        <v>121070.12</v>
      </c>
      <c r="L9" s="30">
        <v>4142625.57</v>
      </c>
      <c r="M9" s="30"/>
      <c r="N9" s="30"/>
      <c r="O9" s="30"/>
      <c r="P9" s="30"/>
      <c r="Q9" s="8">
        <f>Q10+Q11</f>
        <v>110963.21999999999</v>
      </c>
      <c r="R9" s="8">
        <f aca="true" t="shared" si="0" ref="R9:R25">K9+Q9</f>
        <v>232033.33999999997</v>
      </c>
      <c r="S9" s="11">
        <f>R9/I9</f>
        <v>0.04019190359120496</v>
      </c>
    </row>
    <row r="10" spans="2:19" ht="25.5" customHeight="1">
      <c r="B10" s="23" t="s">
        <v>9</v>
      </c>
      <c r="C10" s="23"/>
      <c r="D10" s="24" t="s">
        <v>10</v>
      </c>
      <c r="E10" s="24"/>
      <c r="F10" s="24"/>
      <c r="G10" s="24"/>
      <c r="H10" s="24"/>
      <c r="I10" s="25">
        <v>796201.25</v>
      </c>
      <c r="J10" s="25"/>
      <c r="K10" s="5">
        <f>K13+K20+K23</f>
        <v>0</v>
      </c>
      <c r="L10" s="25">
        <v>661608.75</v>
      </c>
      <c r="M10" s="25"/>
      <c r="N10" s="25"/>
      <c r="O10" s="25"/>
      <c r="P10" s="25"/>
      <c r="Q10" s="5">
        <f>Q13+Q20+Q23</f>
        <v>0</v>
      </c>
      <c r="R10" s="5">
        <f t="shared" si="0"/>
        <v>0</v>
      </c>
      <c r="S10" s="11">
        <f aca="true" t="shared" si="1" ref="S10:S25">R10/I10</f>
        <v>0</v>
      </c>
    </row>
    <row r="11" spans="2:19" ht="25.5" customHeight="1">
      <c r="B11" s="16" t="s">
        <v>11</v>
      </c>
      <c r="C11" s="16"/>
      <c r="D11" s="21" t="s">
        <v>12</v>
      </c>
      <c r="E11" s="21"/>
      <c r="F11" s="21"/>
      <c r="G11" s="21"/>
      <c r="H11" s="21"/>
      <c r="I11" s="22">
        <v>4976935.11</v>
      </c>
      <c r="J11" s="22"/>
      <c r="K11" s="6">
        <f>K16+K21+K24</f>
        <v>121070.12</v>
      </c>
      <c r="L11" s="22">
        <v>3481016.82</v>
      </c>
      <c r="M11" s="22"/>
      <c r="N11" s="22"/>
      <c r="O11" s="22"/>
      <c r="P11" s="22"/>
      <c r="Q11" s="6">
        <f>Q16+Q21+Q24</f>
        <v>110963.21999999999</v>
      </c>
      <c r="R11" s="6">
        <f t="shared" si="0"/>
        <v>232033.33999999997</v>
      </c>
      <c r="S11" s="11">
        <f t="shared" si="1"/>
        <v>0.04662173302878364</v>
      </c>
    </row>
    <row r="12" spans="2:19" ht="48" customHeight="1">
      <c r="B12" s="26" t="s">
        <v>13</v>
      </c>
      <c r="C12" s="26"/>
      <c r="D12" s="27" t="s">
        <v>14</v>
      </c>
      <c r="E12" s="27"/>
      <c r="F12" s="27"/>
      <c r="G12" s="27"/>
      <c r="H12" s="27"/>
      <c r="I12" s="20">
        <v>5671572.46</v>
      </c>
      <c r="J12" s="20"/>
      <c r="K12" s="7">
        <f>K13+K16</f>
        <v>79714</v>
      </c>
      <c r="L12" s="20">
        <v>4125036.68</v>
      </c>
      <c r="M12" s="20"/>
      <c r="N12" s="20"/>
      <c r="O12" s="20"/>
      <c r="P12" s="20"/>
      <c r="Q12" s="7">
        <f>Q13+Q16</f>
        <v>102170.96999999999</v>
      </c>
      <c r="R12" s="7">
        <f t="shared" si="0"/>
        <v>181884.96999999997</v>
      </c>
      <c r="S12" s="11">
        <f t="shared" si="1"/>
        <v>0.03206958410260705</v>
      </c>
    </row>
    <row r="13" spans="2:19" ht="25.5" customHeight="1">
      <c r="B13" s="23" t="s">
        <v>15</v>
      </c>
      <c r="C13" s="23"/>
      <c r="D13" s="24" t="s">
        <v>10</v>
      </c>
      <c r="E13" s="24"/>
      <c r="F13" s="24"/>
      <c r="G13" s="24"/>
      <c r="H13" s="24"/>
      <c r="I13" s="25">
        <v>796201.25</v>
      </c>
      <c r="J13" s="25"/>
      <c r="K13" s="5">
        <f>K14+K15</f>
        <v>0</v>
      </c>
      <c r="L13" s="25">
        <v>661608.75</v>
      </c>
      <c r="M13" s="25"/>
      <c r="N13" s="25"/>
      <c r="O13" s="25"/>
      <c r="P13" s="25"/>
      <c r="Q13" s="5">
        <f>Q14+Q15</f>
        <v>0</v>
      </c>
      <c r="R13" s="5">
        <f t="shared" si="0"/>
        <v>0</v>
      </c>
      <c r="S13" s="11">
        <f t="shared" si="1"/>
        <v>0</v>
      </c>
    </row>
    <row r="14" spans="2:19" ht="57.75" customHeight="1">
      <c r="B14" s="17" t="s">
        <v>16</v>
      </c>
      <c r="C14" s="17"/>
      <c r="D14" s="18" t="s">
        <v>17</v>
      </c>
      <c r="E14" s="18"/>
      <c r="F14" s="2" t="s">
        <v>18</v>
      </c>
      <c r="G14" s="2">
        <v>2017</v>
      </c>
      <c r="H14" s="2">
        <v>2019</v>
      </c>
      <c r="I14" s="19">
        <v>247376.25</v>
      </c>
      <c r="J14" s="19"/>
      <c r="K14" s="9">
        <v>0</v>
      </c>
      <c r="L14" s="19">
        <v>138921.25</v>
      </c>
      <c r="M14" s="19"/>
      <c r="N14" s="19"/>
      <c r="O14" s="19"/>
      <c r="P14" s="19"/>
      <c r="Q14" s="9">
        <v>0</v>
      </c>
      <c r="R14" s="9">
        <f t="shared" si="0"/>
        <v>0</v>
      </c>
      <c r="S14" s="11">
        <f t="shared" si="1"/>
        <v>0</v>
      </c>
    </row>
    <row r="15" spans="2:19" ht="46.5" customHeight="1">
      <c r="B15" s="17" t="s">
        <v>19</v>
      </c>
      <c r="C15" s="17"/>
      <c r="D15" s="18" t="s">
        <v>20</v>
      </c>
      <c r="E15" s="18"/>
      <c r="F15" s="2" t="s">
        <v>21</v>
      </c>
      <c r="G15" s="2">
        <v>2017</v>
      </c>
      <c r="H15" s="2">
        <v>2018</v>
      </c>
      <c r="I15" s="19">
        <v>548825</v>
      </c>
      <c r="J15" s="19"/>
      <c r="K15" s="9">
        <v>0</v>
      </c>
      <c r="L15" s="19">
        <v>522687.5</v>
      </c>
      <c r="M15" s="19"/>
      <c r="N15" s="19"/>
      <c r="O15" s="19"/>
      <c r="P15" s="19"/>
      <c r="Q15" s="9">
        <v>0</v>
      </c>
      <c r="R15" s="9">
        <f t="shared" si="0"/>
        <v>0</v>
      </c>
      <c r="S15" s="11">
        <f t="shared" si="1"/>
        <v>0</v>
      </c>
    </row>
    <row r="16" spans="2:19" ht="25.5" customHeight="1">
      <c r="B16" s="16" t="s">
        <v>22</v>
      </c>
      <c r="C16" s="16"/>
      <c r="D16" s="21" t="s">
        <v>12</v>
      </c>
      <c r="E16" s="21"/>
      <c r="F16" s="21"/>
      <c r="G16" s="21"/>
      <c r="H16" s="21"/>
      <c r="I16" s="22">
        <v>4875371.21</v>
      </c>
      <c r="J16" s="22"/>
      <c r="K16" s="6">
        <f>K17+K18</f>
        <v>79714</v>
      </c>
      <c r="L16" s="22">
        <v>3463427.93</v>
      </c>
      <c r="M16" s="22"/>
      <c r="N16" s="22"/>
      <c r="O16" s="22"/>
      <c r="P16" s="22"/>
      <c r="Q16" s="6">
        <f>Q17+Q18</f>
        <v>102170.96999999999</v>
      </c>
      <c r="R16" s="6">
        <f t="shared" si="0"/>
        <v>181884.96999999997</v>
      </c>
      <c r="S16" s="11">
        <f t="shared" si="1"/>
        <v>0.03730689667833518</v>
      </c>
    </row>
    <row r="17" spans="2:19" ht="69.75" customHeight="1">
      <c r="B17" s="17" t="s">
        <v>23</v>
      </c>
      <c r="C17" s="17"/>
      <c r="D17" s="18" t="s">
        <v>24</v>
      </c>
      <c r="E17" s="18"/>
      <c r="F17" s="2" t="s">
        <v>25</v>
      </c>
      <c r="G17" s="2">
        <v>2015</v>
      </c>
      <c r="H17" s="2">
        <v>2017</v>
      </c>
      <c r="I17" s="19">
        <v>1940912.65</v>
      </c>
      <c r="J17" s="19"/>
      <c r="K17" s="9">
        <v>31857</v>
      </c>
      <c r="L17" s="19">
        <v>1909055.65</v>
      </c>
      <c r="M17" s="19"/>
      <c r="N17" s="19"/>
      <c r="O17" s="19"/>
      <c r="P17" s="19"/>
      <c r="Q17" s="9">
        <v>100543.93</v>
      </c>
      <c r="R17" s="9">
        <f t="shared" si="0"/>
        <v>132400.93</v>
      </c>
      <c r="S17" s="11">
        <f t="shared" si="1"/>
        <v>0.06821581074243604</v>
      </c>
    </row>
    <row r="18" spans="2:19" ht="64.5" customHeight="1">
      <c r="B18" s="17" t="s">
        <v>26</v>
      </c>
      <c r="C18" s="17"/>
      <c r="D18" s="18" t="s">
        <v>27</v>
      </c>
      <c r="E18" s="18"/>
      <c r="F18" s="2" t="s">
        <v>28</v>
      </c>
      <c r="G18" s="2">
        <v>2015</v>
      </c>
      <c r="H18" s="2">
        <v>2018</v>
      </c>
      <c r="I18" s="19">
        <v>2934458.56</v>
      </c>
      <c r="J18" s="19"/>
      <c r="K18" s="9">
        <v>47857</v>
      </c>
      <c r="L18" s="19">
        <v>1554372.28</v>
      </c>
      <c r="M18" s="19"/>
      <c r="N18" s="19"/>
      <c r="O18" s="19"/>
      <c r="P18" s="19"/>
      <c r="Q18" s="9">
        <v>1627.04</v>
      </c>
      <c r="R18" s="9">
        <f t="shared" si="0"/>
        <v>49484.04</v>
      </c>
      <c r="S18" s="11">
        <f t="shared" si="1"/>
        <v>0.016863090409428034</v>
      </c>
    </row>
    <row r="19" spans="2:19" ht="25.5" customHeight="1">
      <c r="B19" s="26" t="s">
        <v>29</v>
      </c>
      <c r="C19" s="26"/>
      <c r="D19" s="27" t="s">
        <v>30</v>
      </c>
      <c r="E19" s="27"/>
      <c r="F19" s="27"/>
      <c r="G19" s="27"/>
      <c r="H19" s="27"/>
      <c r="I19" s="20">
        <v>0</v>
      </c>
      <c r="J19" s="20"/>
      <c r="K19" s="7">
        <f>K20+K21</f>
        <v>0</v>
      </c>
      <c r="L19" s="20">
        <v>0</v>
      </c>
      <c r="M19" s="20"/>
      <c r="N19" s="20"/>
      <c r="O19" s="20"/>
      <c r="P19" s="20"/>
      <c r="Q19" s="7">
        <f>Q20+Q21</f>
        <v>0</v>
      </c>
      <c r="R19" s="7">
        <f t="shared" si="0"/>
        <v>0</v>
      </c>
      <c r="S19" s="12" t="s">
        <v>46</v>
      </c>
    </row>
    <row r="20" spans="2:19" ht="25.5" customHeight="1">
      <c r="B20" s="23" t="s">
        <v>31</v>
      </c>
      <c r="C20" s="23"/>
      <c r="D20" s="24" t="s">
        <v>10</v>
      </c>
      <c r="E20" s="24"/>
      <c r="F20" s="24"/>
      <c r="G20" s="24"/>
      <c r="H20" s="24"/>
      <c r="I20" s="25">
        <v>0</v>
      </c>
      <c r="J20" s="25"/>
      <c r="K20" s="5">
        <v>0</v>
      </c>
      <c r="L20" s="25">
        <v>0</v>
      </c>
      <c r="M20" s="25"/>
      <c r="N20" s="25"/>
      <c r="O20" s="25"/>
      <c r="P20" s="25"/>
      <c r="Q20" s="5">
        <v>0</v>
      </c>
      <c r="R20" s="5">
        <f t="shared" si="0"/>
        <v>0</v>
      </c>
      <c r="S20" s="12" t="s">
        <v>46</v>
      </c>
    </row>
    <row r="21" spans="2:19" ht="25.5" customHeight="1">
      <c r="B21" s="16" t="s">
        <v>32</v>
      </c>
      <c r="C21" s="16"/>
      <c r="D21" s="21" t="s">
        <v>12</v>
      </c>
      <c r="E21" s="21"/>
      <c r="F21" s="21"/>
      <c r="G21" s="21"/>
      <c r="H21" s="21"/>
      <c r="I21" s="22">
        <v>0</v>
      </c>
      <c r="J21" s="22"/>
      <c r="K21" s="6">
        <v>0</v>
      </c>
      <c r="L21" s="22">
        <v>0</v>
      </c>
      <c r="M21" s="22"/>
      <c r="N21" s="22"/>
      <c r="O21" s="22"/>
      <c r="P21" s="22"/>
      <c r="Q21" s="6">
        <v>0</v>
      </c>
      <c r="R21" s="6">
        <f t="shared" si="0"/>
        <v>0</v>
      </c>
      <c r="S21" s="12" t="s">
        <v>46</v>
      </c>
    </row>
    <row r="22" spans="2:19" ht="25.5" customHeight="1">
      <c r="B22" s="26" t="s">
        <v>33</v>
      </c>
      <c r="C22" s="26"/>
      <c r="D22" s="27" t="s">
        <v>34</v>
      </c>
      <c r="E22" s="27"/>
      <c r="F22" s="27"/>
      <c r="G22" s="27"/>
      <c r="H22" s="27"/>
      <c r="I22" s="20">
        <v>101563.9</v>
      </c>
      <c r="J22" s="20"/>
      <c r="K22" s="7">
        <f>K23+K24</f>
        <v>41356.12</v>
      </c>
      <c r="L22" s="20">
        <v>17588.89</v>
      </c>
      <c r="M22" s="20"/>
      <c r="N22" s="20"/>
      <c r="O22" s="20"/>
      <c r="P22" s="20"/>
      <c r="Q22" s="7">
        <f>Q23+Q24</f>
        <v>8792.25</v>
      </c>
      <c r="R22" s="7">
        <f t="shared" si="0"/>
        <v>50148.37</v>
      </c>
      <c r="S22" s="11">
        <f t="shared" si="1"/>
        <v>0.4937617598378952</v>
      </c>
    </row>
    <row r="23" spans="2:19" ht="25.5" customHeight="1">
      <c r="B23" s="23" t="s">
        <v>35</v>
      </c>
      <c r="C23" s="23"/>
      <c r="D23" s="24" t="s">
        <v>10</v>
      </c>
      <c r="E23" s="24"/>
      <c r="F23" s="24"/>
      <c r="G23" s="24"/>
      <c r="H23" s="24"/>
      <c r="I23" s="25">
        <v>0</v>
      </c>
      <c r="J23" s="25"/>
      <c r="K23" s="5">
        <v>0</v>
      </c>
      <c r="L23" s="25">
        <v>0</v>
      </c>
      <c r="M23" s="25"/>
      <c r="N23" s="25"/>
      <c r="O23" s="25"/>
      <c r="P23" s="25"/>
      <c r="Q23" s="5">
        <v>0</v>
      </c>
      <c r="R23" s="5">
        <f t="shared" si="0"/>
        <v>0</v>
      </c>
      <c r="S23" s="12" t="s">
        <v>46</v>
      </c>
    </row>
    <row r="24" spans="2:19" ht="25.5" customHeight="1">
      <c r="B24" s="16" t="s">
        <v>36</v>
      </c>
      <c r="C24" s="16"/>
      <c r="D24" s="21" t="s">
        <v>12</v>
      </c>
      <c r="E24" s="21"/>
      <c r="F24" s="21"/>
      <c r="G24" s="21"/>
      <c r="H24" s="21"/>
      <c r="I24" s="22">
        <v>101563.9</v>
      </c>
      <c r="J24" s="22"/>
      <c r="K24" s="6">
        <f>K25</f>
        <v>41356.12</v>
      </c>
      <c r="L24" s="22">
        <v>17588.89</v>
      </c>
      <c r="M24" s="22"/>
      <c r="N24" s="22"/>
      <c r="O24" s="22"/>
      <c r="P24" s="22"/>
      <c r="Q24" s="6">
        <f>Q25</f>
        <v>8792.25</v>
      </c>
      <c r="R24" s="6">
        <f t="shared" si="0"/>
        <v>50148.37</v>
      </c>
      <c r="S24" s="11">
        <f t="shared" si="1"/>
        <v>0.4937617598378952</v>
      </c>
    </row>
    <row r="25" spans="2:19" ht="38.25" customHeight="1">
      <c r="B25" s="17" t="s">
        <v>37</v>
      </c>
      <c r="C25" s="17"/>
      <c r="D25" s="18" t="s">
        <v>38</v>
      </c>
      <c r="E25" s="18"/>
      <c r="F25" s="2" t="s">
        <v>39</v>
      </c>
      <c r="G25" s="2">
        <v>2015</v>
      </c>
      <c r="H25" s="2">
        <v>2020</v>
      </c>
      <c r="I25" s="19">
        <v>101563.9</v>
      </c>
      <c r="J25" s="19"/>
      <c r="K25" s="9">
        <v>41356.12</v>
      </c>
      <c r="L25" s="19">
        <v>17588.89</v>
      </c>
      <c r="M25" s="19"/>
      <c r="N25" s="19"/>
      <c r="O25" s="19"/>
      <c r="P25" s="19"/>
      <c r="Q25" s="9">
        <v>8792.25</v>
      </c>
      <c r="R25" s="9">
        <f t="shared" si="0"/>
        <v>50148.37</v>
      </c>
      <c r="S25" s="11">
        <f t="shared" si="1"/>
        <v>0.4937617598378952</v>
      </c>
    </row>
  </sheetData>
  <sheetProtection/>
  <mergeCells count="90">
    <mergeCell ref="O3:S5"/>
    <mergeCell ref="L7:P8"/>
    <mergeCell ref="C2:J2"/>
    <mergeCell ref="A2:B2"/>
    <mergeCell ref="N2:O2"/>
    <mergeCell ref="P2:S2"/>
    <mergeCell ref="A4:B4"/>
    <mergeCell ref="M4:N4"/>
    <mergeCell ref="A5:N5"/>
    <mergeCell ref="A3:B3"/>
    <mergeCell ref="M3:N3"/>
    <mergeCell ref="B9:C9"/>
    <mergeCell ref="D9:H9"/>
    <mergeCell ref="I9:J9"/>
    <mergeCell ref="L9:P9"/>
    <mergeCell ref="A6:S6"/>
    <mergeCell ref="B7:C8"/>
    <mergeCell ref="D7:E8"/>
    <mergeCell ref="F7:F8"/>
    <mergeCell ref="G7:H7"/>
    <mergeCell ref="I7:J8"/>
    <mergeCell ref="B11:C11"/>
    <mergeCell ref="D11:H11"/>
    <mergeCell ref="I11:J11"/>
    <mergeCell ref="L11:P11"/>
    <mergeCell ref="B10:C10"/>
    <mergeCell ref="D10:H10"/>
    <mergeCell ref="I10:J10"/>
    <mergeCell ref="L10:P10"/>
    <mergeCell ref="B13:C13"/>
    <mergeCell ref="D13:H13"/>
    <mergeCell ref="I13:J13"/>
    <mergeCell ref="L13:P13"/>
    <mergeCell ref="B12:C12"/>
    <mergeCell ref="D12:H12"/>
    <mergeCell ref="I12:J12"/>
    <mergeCell ref="L12:P12"/>
    <mergeCell ref="B15:C15"/>
    <mergeCell ref="D15:E15"/>
    <mergeCell ref="I15:J15"/>
    <mergeCell ref="L15:P15"/>
    <mergeCell ref="B14:C14"/>
    <mergeCell ref="D14:E14"/>
    <mergeCell ref="I14:J14"/>
    <mergeCell ref="L14:P14"/>
    <mergeCell ref="B17:C17"/>
    <mergeCell ref="D17:E17"/>
    <mergeCell ref="I17:J17"/>
    <mergeCell ref="L17:P17"/>
    <mergeCell ref="B16:C16"/>
    <mergeCell ref="D16:H16"/>
    <mergeCell ref="I16:J16"/>
    <mergeCell ref="L16:P16"/>
    <mergeCell ref="L20:P20"/>
    <mergeCell ref="B18:C18"/>
    <mergeCell ref="D18:E18"/>
    <mergeCell ref="I18:J18"/>
    <mergeCell ref="L18:P18"/>
    <mergeCell ref="B19:C19"/>
    <mergeCell ref="D19:H19"/>
    <mergeCell ref="L22:P22"/>
    <mergeCell ref="B21:C21"/>
    <mergeCell ref="D21:H21"/>
    <mergeCell ref="I21:J21"/>
    <mergeCell ref="L21:P21"/>
    <mergeCell ref="I19:J19"/>
    <mergeCell ref="L19:P19"/>
    <mergeCell ref="B20:C20"/>
    <mergeCell ref="D20:H20"/>
    <mergeCell ref="I20:J20"/>
    <mergeCell ref="B25:C25"/>
    <mergeCell ref="D25:E25"/>
    <mergeCell ref="I25:J25"/>
    <mergeCell ref="L25:P25"/>
    <mergeCell ref="I22:J22"/>
    <mergeCell ref="D24:H24"/>
    <mergeCell ref="I24:J24"/>
    <mergeCell ref="L24:P24"/>
    <mergeCell ref="B23:C23"/>
    <mergeCell ref="D23:H23"/>
    <mergeCell ref="K7:K8"/>
    <mergeCell ref="Q7:Q8"/>
    <mergeCell ref="R7:R8"/>
    <mergeCell ref="S7:S8"/>
    <mergeCell ref="A1:S1"/>
    <mergeCell ref="B24:C24"/>
    <mergeCell ref="I23:J23"/>
    <mergeCell ref="L23:P23"/>
    <mergeCell ref="B22:C22"/>
    <mergeCell ref="D22:H22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paperSize="9" r:id="rId1"/>
  <headerFooter>
    <oddFooter>&amp;CStrona &amp;P z &amp;N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2017-06-27T05:32:18Z</cp:lastPrinted>
  <dcterms:modified xsi:type="dcterms:W3CDTF">2017-08-02T10:43:21Z</dcterms:modified>
  <cp:category/>
  <cp:version/>
  <cp:contentType/>
  <cp:contentStatus/>
</cp:coreProperties>
</file>